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RAB" sheetId="1" r:id="rId1"/>
    <sheet name="RAB2" sheetId="2" r:id="rId2"/>
    <sheet name="RAB3" sheetId="3" r:id="rId3"/>
    <sheet name="RAB4" sheetId="4" r:id="rId4"/>
    <sheet name="RAB5" sheetId="5" r:id="rId5"/>
    <sheet name="RAB6" sheetId="6" r:id="rId6"/>
  </sheets>
  <definedNames>
    <definedName name="_xlnm.Print_Area" localSheetId="0">RAB!$A$1:$F$113</definedName>
    <definedName name="Xf6580487d60abebf96cd1ff2c91b26c466c7504" localSheetId="1">'RAB2'!$A$1</definedName>
  </definedNames>
  <calcPr calcId="144525"/>
</workbook>
</file>

<file path=xl/calcChain.xml><?xml version="1.0" encoding="utf-8"?>
<calcChain xmlns="http://schemas.openxmlformats.org/spreadsheetml/2006/main">
  <c r="F91" i="1" l="1"/>
  <c r="F84" i="1"/>
  <c r="F85" i="1"/>
  <c r="F83" i="1"/>
  <c r="F94" i="1"/>
  <c r="F92" i="1"/>
  <c r="F77" i="1"/>
  <c r="F76" i="1"/>
  <c r="F69" i="1"/>
  <c r="F68" i="1"/>
  <c r="F67" i="1"/>
  <c r="F66" i="1"/>
  <c r="F60" i="1"/>
  <c r="F59" i="1"/>
  <c r="F58" i="1"/>
  <c r="F52" i="1"/>
  <c r="F51" i="1"/>
  <c r="F45" i="1"/>
  <c r="F44" i="1"/>
  <c r="F38" i="1"/>
  <c r="F37" i="1"/>
  <c r="F36" i="1"/>
  <c r="F30" i="1"/>
  <c r="F29" i="1"/>
  <c r="F28" i="1"/>
  <c r="F23" i="1"/>
  <c r="F22" i="1"/>
  <c r="F21" i="1"/>
  <c r="F15" i="1"/>
  <c r="F14" i="1"/>
  <c r="F13" i="1"/>
  <c r="F12" i="1"/>
  <c r="J83" i="5"/>
  <c r="F102" i="5"/>
  <c r="F84" i="5"/>
  <c r="F81" i="5"/>
  <c r="F82" i="5"/>
  <c r="F83" i="5"/>
  <c r="F80" i="5"/>
  <c r="F75" i="5"/>
  <c r="F72" i="5"/>
  <c r="F73" i="5"/>
  <c r="F74" i="5"/>
  <c r="F71" i="5"/>
  <c r="F66" i="5"/>
  <c r="F63" i="5"/>
  <c r="F64" i="5"/>
  <c r="F65" i="5"/>
  <c r="F62" i="5"/>
  <c r="F53" i="5"/>
  <c r="F52" i="5"/>
  <c r="F51" i="5"/>
  <c r="F45" i="5"/>
  <c r="F42" i="5"/>
  <c r="F43" i="5"/>
  <c r="F44" i="5"/>
  <c r="F41" i="5"/>
  <c r="F36" i="5"/>
  <c r="F34" i="5"/>
  <c r="F35" i="5"/>
  <c r="F33" i="5"/>
  <c r="F28" i="5"/>
  <c r="F27" i="5"/>
  <c r="F26" i="5"/>
  <c r="F21" i="5"/>
  <c r="F20" i="5"/>
  <c r="F19" i="5"/>
  <c r="F14" i="5"/>
  <c r="F12" i="5"/>
  <c r="F13" i="5"/>
  <c r="F11" i="5"/>
  <c r="F6" i="5"/>
  <c r="F4" i="5"/>
  <c r="F5" i="5"/>
  <c r="F3" i="5"/>
  <c r="F4" i="3"/>
  <c r="F5" i="3"/>
  <c r="F3" i="3"/>
  <c r="F6" i="3"/>
  <c r="F24" i="1" l="1"/>
  <c r="F102" i="1" s="1"/>
  <c r="F53" i="1"/>
  <c r="F105" i="1" s="1"/>
  <c r="F46" i="1"/>
  <c r="F104" i="1" s="1"/>
  <c r="F61" i="1"/>
  <c r="F106" i="1" s="1"/>
  <c r="F95" i="1"/>
  <c r="F110" i="1" s="1"/>
  <c r="F39" i="1"/>
  <c r="F103" i="1" s="1"/>
  <c r="F70" i="1"/>
  <c r="F108" i="1" s="1"/>
  <c r="F86" i="1"/>
  <c r="F109" i="1" s="1"/>
  <c r="F31" i="1"/>
  <c r="F16" i="1"/>
  <c r="F101" i="1" s="1"/>
  <c r="F78" i="1"/>
  <c r="F8" i="2"/>
  <c r="F5" i="2"/>
  <c r="F6" i="2"/>
  <c r="F7" i="2"/>
  <c r="F4" i="2"/>
  <c r="F5" i="1"/>
  <c r="F6" i="1"/>
  <c r="F4" i="1"/>
  <c r="F7" i="1" l="1"/>
  <c r="F100" i="1" s="1"/>
  <c r="F111" i="1" s="1"/>
  <c r="F112" i="1" l="1"/>
  <c r="F113" i="1" s="1"/>
  <c r="H6" i="1" s="1"/>
</calcChain>
</file>

<file path=xl/sharedStrings.xml><?xml version="1.0" encoding="utf-8"?>
<sst xmlns="http://schemas.openxmlformats.org/spreadsheetml/2006/main" count="494" uniqueCount="77">
  <si>
    <t>No</t>
  </si>
  <si>
    <t>Uraian Pekerjaan</t>
  </si>
  <si>
    <t>Volume</t>
  </si>
  <si>
    <t>Satuan</t>
  </si>
  <si>
    <t>Harga Satuan</t>
  </si>
  <si>
    <t>Jumlah</t>
  </si>
  <si>
    <t>Pembersihan lokasi dan dek</t>
  </si>
  <si>
    <t>ls</t>
  </si>
  <si>
    <t>Pengukuran dan setting</t>
  </si>
  <si>
    <t>Mobilisasi material</t>
  </si>
  <si>
    <t>Subtotal</t>
  </si>
  <si>
    <t>B. PEKERJAAN STRUKTUR DAN RANGKA GALVALUM</t>
  </si>
  <si>
    <t>Ring balok galvalum/besi hollow</t>
  </si>
  <si>
    <t>m</t>
  </si>
  <si>
    <t>Penguatan sambungan tiang yang sudah ada</t>
  </si>
  <si>
    <t>titik</t>
  </si>
  <si>
    <t>Rangka dinding galvalum</t>
  </si>
  <si>
    <t>m²</t>
  </si>
  <si>
    <t>Rangka atap galvalum</t>
  </si>
  <si>
    <t>C. PEKERJAAN DINDING BATA RINGAN</t>
  </si>
  <si>
    <t>Pemasangan bata ringan</t>
  </si>
  <si>
    <t>Perekat bata ringan</t>
  </si>
  <si>
    <t>zak</t>
  </si>
  <si>
    <t>Plester dan aci dua sisi</t>
  </si>
  <si>
    <t>D. PEKERJAAN ATAP GENTENG RINGAN</t>
  </si>
  <si>
    <t>Genteng ringan berkualitas</t>
  </si>
  <si>
    <t>Nok dan aksesoris atap</t>
  </si>
  <si>
    <t>Talang air</t>
  </si>
  <si>
    <t>E. PEKERJAAN LANTAI</t>
  </si>
  <si>
    <t>Keramik lantai kualitas sedang</t>
  </si>
  <si>
    <t>Plin keramik</t>
  </si>
  <si>
    <t>F. PEKERJAAN PLAFON</t>
  </si>
  <si>
    <t>Rangka plafon galvalum</t>
  </si>
  <si>
    <t>Plafon PVC/Gypsum</t>
  </si>
  <si>
    <t>G. PEKERJAAN PINTU DAN JENDELA</t>
  </si>
  <si>
    <t>Pintu utama aluminium</t>
  </si>
  <si>
    <t>unit</t>
  </si>
  <si>
    <t>Pintu samping</t>
  </si>
  <si>
    <t>Jendela aluminium kaca</t>
  </si>
  <si>
    <t>H. PEKERJAAN LISTRIK</t>
  </si>
  <si>
    <t>Instalasi kabel listrik</t>
  </si>
  <si>
    <t>Lampu LED dan fitting</t>
  </si>
  <si>
    <t>Stop kontak dan saklar</t>
  </si>
  <si>
    <t>MCB dan panel sederhana</t>
  </si>
  <si>
    <t>I. PEKERJAAN PENGECATAN DAN FINISHING</t>
  </si>
  <si>
    <t>Cat interior dan eksterior</t>
  </si>
  <si>
    <t>Pembersihan akhir</t>
  </si>
  <si>
    <t>J. UPAH TENAGA KERJA</t>
  </si>
  <si>
    <t>Uraian</t>
  </si>
  <si>
    <t>Tukang bangunan</t>
  </si>
  <si>
    <t>orang x 60 hok</t>
  </si>
  <si>
    <t>Kepala tukang</t>
  </si>
  <si>
    <t>Pembantu tukang</t>
  </si>
  <si>
    <t>Tukang listrik</t>
  </si>
  <si>
    <t>orang x 7 hok</t>
  </si>
  <si>
    <t>K. KEBUTUHAN LAIN-LAIN</t>
  </si>
  <si>
    <t>Konsumsi pekerja</t>
  </si>
  <si>
    <t>hari</t>
  </si>
  <si>
    <t>Transportasi dan bongkar material</t>
  </si>
  <si>
    <t>Sewa alat kerja</t>
  </si>
  <si>
    <t>Biaya keamanan dan kebersihan</t>
  </si>
  <si>
    <t>IX. REKAPITULASI BIAYA</t>
  </si>
  <si>
    <t>Pekerjaan Persiapan</t>
  </si>
  <si>
    <t>Struktur dan Rangka Galvalum</t>
  </si>
  <si>
    <t>Dinding Bata Ringan</t>
  </si>
  <si>
    <t>Atap Genteng Ringan</t>
  </si>
  <si>
    <t>Pekerjaan Lantai</t>
  </si>
  <si>
    <t>Pekerjaan Plafon</t>
  </si>
  <si>
    <t>Pintu dan Jendela</t>
  </si>
  <si>
    <t>Instalasi Listrik</t>
  </si>
  <si>
    <t>Pengecatan dan Finishing</t>
  </si>
  <si>
    <t>Upah Tenaga Kerja</t>
  </si>
  <si>
    <t>Kebutuhan Lain-lain</t>
  </si>
  <si>
    <t>Biaya Tak Terduga (5%)</t>
  </si>
  <si>
    <t>TOTAL ANGGARAN</t>
  </si>
  <si>
    <t>Is</t>
  </si>
  <si>
    <t>A. PEKERJAAN PERSIAPAN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</si>
</sst>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Rp&quot;#,##0;[Red]\-&quot;Rp&quot;#,##0"/>
    <numFmt numFmtId="44" formatCode="_-&quot;Rp&quot;* #,##0.00_-;\-&quot;Rp&quot;* #,##0.00_-;_-&quot;Rp&quot;* &quot;-&quot;??_-;_-@_-"/>
    <numFmt numFmtId="164" formatCode="_-[$Rp-3809]* #,##0.00_-;\-[$Rp-3809]* #,##0.00_-;_-[$Rp-3809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F476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44" fontId="0" fillId="0" borderId="0" xfId="1" applyFont="1"/>
    <xf numFmtId="6" fontId="4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4" fontId="4" fillId="0" borderId="1" xfId="1" applyFont="1" applyBorder="1" applyAlignment="1">
      <alignment vertical="center" wrapText="1"/>
    </xf>
    <xf numFmtId="44" fontId="3" fillId="0" borderId="1" xfId="1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5" fillId="0" borderId="0" xfId="0" applyFont="1"/>
    <xf numFmtId="0" fontId="3" fillId="0" borderId="1" xfId="0" applyFont="1" applyBorder="1"/>
    <xf numFmtId="0" fontId="5" fillId="0" borderId="1" xfId="0" applyFont="1" applyBorder="1"/>
    <xf numFmtId="44" fontId="5" fillId="0" borderId="1" xfId="1" applyFont="1" applyBorder="1"/>
    <xf numFmtId="0" fontId="4" fillId="0" borderId="1" xfId="0" applyFont="1" applyBorder="1"/>
    <xf numFmtId="44" fontId="5" fillId="0" borderId="1" xfId="0" applyNumberFormat="1" applyFont="1" applyBorder="1"/>
    <xf numFmtId="0" fontId="3" fillId="0" borderId="0" xfId="0" applyFont="1" applyBorder="1" applyAlignment="1">
      <alignment vertical="center" wrapText="1"/>
    </xf>
    <xf numFmtId="4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showGridLines="0" tabSelected="1" topLeftCell="A89" zoomScale="91" zoomScaleNormal="91" workbookViewId="0">
      <selection activeCell="F98" sqref="F98"/>
    </sheetView>
  </sheetViews>
  <sheetFormatPr defaultRowHeight="15" x14ac:dyDescent="0.25"/>
  <cols>
    <col min="1" max="1" width="6.28515625" customWidth="1"/>
    <col min="2" max="2" width="30" customWidth="1"/>
    <col min="3" max="3" width="10.140625" customWidth="1"/>
    <col min="4" max="4" width="10.28515625" customWidth="1"/>
    <col min="5" max="5" width="23.140625" customWidth="1"/>
    <col min="6" max="6" width="29.5703125" customWidth="1"/>
    <col min="8" max="8" width="22.85546875" customWidth="1"/>
  </cols>
  <sheetData>
    <row r="1" spans="1:8" x14ac:dyDescent="0.25">
      <c r="A1" s="1" t="s">
        <v>76</v>
      </c>
    </row>
    <row r="3" spans="1:8" ht="30" x14ac:dyDescent="0.25">
      <c r="A3" s="27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</row>
    <row r="4" spans="1:8" ht="30" x14ac:dyDescent="0.25">
      <c r="A4" s="2">
        <v>1</v>
      </c>
      <c r="B4" s="2" t="s">
        <v>6</v>
      </c>
      <c r="C4" s="3">
        <v>1</v>
      </c>
      <c r="D4" s="3" t="s">
        <v>7</v>
      </c>
      <c r="E4" s="6">
        <v>500000</v>
      </c>
      <c r="F4" s="7">
        <f>C4*E4</f>
        <v>500000</v>
      </c>
    </row>
    <row r="5" spans="1:8" x14ac:dyDescent="0.25">
      <c r="A5" s="2">
        <v>2</v>
      </c>
      <c r="B5" s="2" t="s">
        <v>8</v>
      </c>
      <c r="C5" s="3">
        <v>1</v>
      </c>
      <c r="D5" s="3" t="s">
        <v>7</v>
      </c>
      <c r="E5" s="6">
        <v>1000000</v>
      </c>
      <c r="F5" s="7">
        <f t="shared" ref="F5:F6" si="0">C5*E5</f>
        <v>1000000</v>
      </c>
    </row>
    <row r="6" spans="1:8" x14ac:dyDescent="0.25">
      <c r="A6" s="2">
        <v>3</v>
      </c>
      <c r="B6" s="2" t="s">
        <v>9</v>
      </c>
      <c r="C6" s="3">
        <v>1</v>
      </c>
      <c r="D6" s="3" t="s">
        <v>7</v>
      </c>
      <c r="E6" s="5">
        <v>500000</v>
      </c>
      <c r="F6" s="7">
        <f t="shared" si="0"/>
        <v>500000</v>
      </c>
      <c r="H6" s="25">
        <f>F113</f>
        <v>487520750</v>
      </c>
    </row>
    <row r="7" spans="1:8" ht="15.75" x14ac:dyDescent="0.25">
      <c r="A7" s="2"/>
      <c r="B7" s="4" t="s">
        <v>10</v>
      </c>
      <c r="C7" s="2"/>
      <c r="D7" s="2"/>
      <c r="E7" s="5">
        <v>3500000</v>
      </c>
      <c r="F7" s="8">
        <f>SUM(F4:F6)</f>
        <v>2000000</v>
      </c>
    </row>
    <row r="9" spans="1:8" x14ac:dyDescent="0.25">
      <c r="A9" s="1" t="s">
        <v>11</v>
      </c>
    </row>
    <row r="10" spans="1:8" x14ac:dyDescent="0.25">
      <c r="A10" s="1"/>
    </row>
    <row r="11" spans="1:8" x14ac:dyDescent="0.25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</row>
    <row r="12" spans="1:8" ht="30" x14ac:dyDescent="0.25">
      <c r="A12" s="2">
        <v>1</v>
      </c>
      <c r="B12" s="2" t="s">
        <v>12</v>
      </c>
      <c r="C12" s="2">
        <v>66</v>
      </c>
      <c r="D12" s="2" t="s">
        <v>17</v>
      </c>
      <c r="E12" s="5">
        <v>250000</v>
      </c>
      <c r="F12" s="5">
        <f>C12*E12</f>
        <v>16500000</v>
      </c>
    </row>
    <row r="13" spans="1:8" ht="30" x14ac:dyDescent="0.25">
      <c r="A13" s="2">
        <v>2</v>
      </c>
      <c r="B13" s="2" t="s">
        <v>14</v>
      </c>
      <c r="C13" s="2">
        <v>20</v>
      </c>
      <c r="D13" s="2" t="s">
        <v>15</v>
      </c>
      <c r="E13" s="5">
        <v>750000</v>
      </c>
      <c r="F13" s="5">
        <f t="shared" ref="F13:F15" si="1">C13*E13</f>
        <v>15000000</v>
      </c>
    </row>
    <row r="14" spans="1:8" x14ac:dyDescent="0.25">
      <c r="A14" s="2">
        <v>3</v>
      </c>
      <c r="B14" s="2" t="s">
        <v>16</v>
      </c>
      <c r="C14" s="2">
        <v>264</v>
      </c>
      <c r="D14" s="2" t="s">
        <v>17</v>
      </c>
      <c r="E14" s="5">
        <v>120000</v>
      </c>
      <c r="F14" s="5">
        <f t="shared" si="1"/>
        <v>31680000</v>
      </c>
    </row>
    <row r="15" spans="1:8" x14ac:dyDescent="0.25">
      <c r="A15" s="2">
        <v>4</v>
      </c>
      <c r="B15" s="2" t="s">
        <v>18</v>
      </c>
      <c r="C15" s="2">
        <v>242</v>
      </c>
      <c r="D15" s="2" t="s">
        <v>17</v>
      </c>
      <c r="E15" s="5">
        <v>175000</v>
      </c>
      <c r="F15" s="5">
        <f t="shared" si="1"/>
        <v>42350000</v>
      </c>
    </row>
    <row r="16" spans="1:8" ht="15.75" x14ac:dyDescent="0.25">
      <c r="A16" s="2"/>
      <c r="B16" s="4" t="s">
        <v>10</v>
      </c>
      <c r="C16" s="2"/>
      <c r="D16" s="2"/>
      <c r="E16" s="2"/>
      <c r="F16" s="10">
        <f>SUM(F12:F15)</f>
        <v>105530000</v>
      </c>
    </row>
    <row r="19" spans="1:6" x14ac:dyDescent="0.25">
      <c r="A19" s="1" t="s">
        <v>19</v>
      </c>
    </row>
    <row r="20" spans="1:6" x14ac:dyDescent="0.25">
      <c r="A20" s="26" t="s">
        <v>0</v>
      </c>
      <c r="B20" s="26" t="s">
        <v>1</v>
      </c>
      <c r="C20" s="26" t="s">
        <v>2</v>
      </c>
      <c r="D20" s="26" t="s">
        <v>3</v>
      </c>
      <c r="E20" s="26" t="s">
        <v>4</v>
      </c>
      <c r="F20" s="26" t="s">
        <v>5</v>
      </c>
    </row>
    <row r="21" spans="1:6" x14ac:dyDescent="0.25">
      <c r="A21" s="2">
        <v>1</v>
      </c>
      <c r="B21" s="2" t="s">
        <v>20</v>
      </c>
      <c r="C21" s="2">
        <v>264</v>
      </c>
      <c r="D21" s="3" t="s">
        <v>17</v>
      </c>
      <c r="E21" s="5">
        <v>165000</v>
      </c>
      <c r="F21" s="5">
        <f>C21*E21</f>
        <v>43560000</v>
      </c>
    </row>
    <row r="22" spans="1:6" x14ac:dyDescent="0.25">
      <c r="A22" s="2">
        <v>2</v>
      </c>
      <c r="B22" s="2" t="s">
        <v>21</v>
      </c>
      <c r="C22" s="2">
        <v>60</v>
      </c>
      <c r="D22" s="3" t="s">
        <v>22</v>
      </c>
      <c r="E22" s="5">
        <v>85000</v>
      </c>
      <c r="F22" s="5">
        <f t="shared" ref="F22:F23" si="2">C22*E22</f>
        <v>5100000</v>
      </c>
    </row>
    <row r="23" spans="1:6" x14ac:dyDescent="0.25">
      <c r="A23" s="2">
        <v>3</v>
      </c>
      <c r="B23" s="2" t="s">
        <v>23</v>
      </c>
      <c r="C23" s="2">
        <v>528</v>
      </c>
      <c r="D23" s="3" t="s">
        <v>17</v>
      </c>
      <c r="E23" s="5">
        <v>25000</v>
      </c>
      <c r="F23" s="5">
        <f t="shared" si="2"/>
        <v>13200000</v>
      </c>
    </row>
    <row r="24" spans="1:6" ht="15.75" x14ac:dyDescent="0.25">
      <c r="A24" s="2"/>
      <c r="B24" s="4" t="s">
        <v>10</v>
      </c>
      <c r="C24" s="2"/>
      <c r="D24" s="2"/>
      <c r="E24" s="13"/>
      <c r="F24" s="12">
        <f>SUM(F21:F23)</f>
        <v>61860000</v>
      </c>
    </row>
    <row r="26" spans="1:6" x14ac:dyDescent="0.25">
      <c r="A26" s="1" t="s">
        <v>19</v>
      </c>
    </row>
    <row r="27" spans="1:6" x14ac:dyDescent="0.25">
      <c r="A27" s="26" t="s">
        <v>0</v>
      </c>
      <c r="B27" s="26" t="s">
        <v>1</v>
      </c>
      <c r="C27" s="26" t="s">
        <v>2</v>
      </c>
      <c r="D27" s="26" t="s">
        <v>3</v>
      </c>
      <c r="E27" s="26" t="s">
        <v>4</v>
      </c>
      <c r="F27" s="26" t="s">
        <v>5</v>
      </c>
    </row>
    <row r="28" spans="1:6" x14ac:dyDescent="0.25">
      <c r="A28" s="2">
        <v>1</v>
      </c>
      <c r="B28" s="2" t="s">
        <v>20</v>
      </c>
      <c r="C28" s="2">
        <v>264</v>
      </c>
      <c r="D28" s="2" t="s">
        <v>17</v>
      </c>
      <c r="E28" s="5">
        <v>165000</v>
      </c>
      <c r="F28" s="5">
        <f>C28*E28</f>
        <v>43560000</v>
      </c>
    </row>
    <row r="29" spans="1:6" x14ac:dyDescent="0.25">
      <c r="A29" s="2">
        <v>2</v>
      </c>
      <c r="B29" s="2" t="s">
        <v>21</v>
      </c>
      <c r="C29" s="2">
        <v>60</v>
      </c>
      <c r="D29" s="2" t="s">
        <v>22</v>
      </c>
      <c r="E29" s="5">
        <v>85000</v>
      </c>
      <c r="F29" s="5">
        <f t="shared" ref="F29:F30" si="3">C29*E29</f>
        <v>5100000</v>
      </c>
    </row>
    <row r="30" spans="1:6" x14ac:dyDescent="0.25">
      <c r="A30" s="2">
        <v>3</v>
      </c>
      <c r="B30" s="2" t="s">
        <v>23</v>
      </c>
      <c r="C30" s="2">
        <v>528</v>
      </c>
      <c r="D30" s="2" t="s">
        <v>17</v>
      </c>
      <c r="E30" s="5">
        <v>78000</v>
      </c>
      <c r="F30" s="5">
        <f t="shared" si="3"/>
        <v>41184000</v>
      </c>
    </row>
    <row r="31" spans="1:6" ht="15.75" x14ac:dyDescent="0.25">
      <c r="A31" s="2"/>
      <c r="B31" s="4" t="s">
        <v>10</v>
      </c>
      <c r="C31" s="2"/>
      <c r="D31" s="2"/>
      <c r="E31" s="5"/>
      <c r="F31" s="12">
        <f>SUM(F28:F30)</f>
        <v>89844000</v>
      </c>
    </row>
    <row r="34" spans="1:6" x14ac:dyDescent="0.25">
      <c r="A34" s="1" t="s">
        <v>24</v>
      </c>
    </row>
    <row r="35" spans="1:6" x14ac:dyDescent="0.25">
      <c r="A35" s="26" t="s">
        <v>0</v>
      </c>
      <c r="B35" s="26" t="s">
        <v>1</v>
      </c>
      <c r="C35" s="26" t="s">
        <v>2</v>
      </c>
      <c r="D35" s="26" t="s">
        <v>3</v>
      </c>
      <c r="E35" s="26" t="s">
        <v>4</v>
      </c>
      <c r="F35" s="26" t="s">
        <v>5</v>
      </c>
    </row>
    <row r="36" spans="1:6" x14ac:dyDescent="0.25">
      <c r="A36" s="2">
        <v>1</v>
      </c>
      <c r="B36" s="2" t="s">
        <v>25</v>
      </c>
      <c r="C36" s="2">
        <v>242</v>
      </c>
      <c r="D36" s="2" t="s">
        <v>17</v>
      </c>
      <c r="E36" s="5">
        <v>260000</v>
      </c>
      <c r="F36" s="5">
        <f>C36*E36</f>
        <v>62920000</v>
      </c>
    </row>
    <row r="37" spans="1:6" x14ac:dyDescent="0.25">
      <c r="A37" s="2">
        <v>2</v>
      </c>
      <c r="B37" s="2" t="s">
        <v>26</v>
      </c>
      <c r="C37" s="2">
        <v>22</v>
      </c>
      <c r="D37" s="2" t="s">
        <v>13</v>
      </c>
      <c r="E37" s="5">
        <v>180000</v>
      </c>
      <c r="F37" s="5">
        <f t="shared" ref="F37:F38" si="4">C37*E37</f>
        <v>3960000</v>
      </c>
    </row>
    <row r="38" spans="1:6" x14ac:dyDescent="0.25">
      <c r="A38" s="2">
        <v>3</v>
      </c>
      <c r="B38" s="2" t="s">
        <v>27</v>
      </c>
      <c r="C38" s="2">
        <v>22</v>
      </c>
      <c r="D38" s="2" t="s">
        <v>13</v>
      </c>
      <c r="E38" s="5">
        <v>190000</v>
      </c>
      <c r="F38" s="5">
        <f t="shared" si="4"/>
        <v>4180000</v>
      </c>
    </row>
    <row r="39" spans="1:6" ht="15.75" x14ac:dyDescent="0.25">
      <c r="A39" s="2"/>
      <c r="B39" s="4" t="s">
        <v>10</v>
      </c>
      <c r="C39" s="2"/>
      <c r="D39" s="2"/>
      <c r="E39" s="5"/>
      <c r="F39" s="12">
        <f>SUM(F36:F38)</f>
        <v>71060000</v>
      </c>
    </row>
    <row r="42" spans="1:6" x14ac:dyDescent="0.25">
      <c r="A42" s="1" t="s">
        <v>28</v>
      </c>
    </row>
    <row r="43" spans="1:6" x14ac:dyDescent="0.25">
      <c r="A43" s="26" t="s">
        <v>0</v>
      </c>
      <c r="B43" s="26" t="s">
        <v>1</v>
      </c>
      <c r="C43" s="26" t="s">
        <v>2</v>
      </c>
      <c r="D43" s="26" t="s">
        <v>3</v>
      </c>
      <c r="E43" s="26" t="s">
        <v>4</v>
      </c>
      <c r="F43" s="26" t="s">
        <v>5</v>
      </c>
    </row>
    <row r="44" spans="1:6" ht="30" x14ac:dyDescent="0.25">
      <c r="A44" s="2">
        <v>1</v>
      </c>
      <c r="B44" s="2" t="s">
        <v>29</v>
      </c>
      <c r="C44" s="2">
        <v>242</v>
      </c>
      <c r="D44" s="2" t="s">
        <v>17</v>
      </c>
      <c r="E44" s="5">
        <v>210000</v>
      </c>
      <c r="F44" s="5">
        <f>C44*E44</f>
        <v>50820000</v>
      </c>
    </row>
    <row r="45" spans="1:6" x14ac:dyDescent="0.25">
      <c r="A45" s="2">
        <v>2</v>
      </c>
      <c r="B45" s="2" t="s">
        <v>30</v>
      </c>
      <c r="C45" s="2">
        <v>66</v>
      </c>
      <c r="D45" s="2" t="s">
        <v>13</v>
      </c>
      <c r="E45" s="5">
        <v>40000</v>
      </c>
      <c r="F45" s="5">
        <f>C45*E45</f>
        <v>2640000</v>
      </c>
    </row>
    <row r="46" spans="1:6" ht="15.75" x14ac:dyDescent="0.25">
      <c r="A46" s="2"/>
      <c r="B46" s="4" t="s">
        <v>10</v>
      </c>
      <c r="C46" s="2"/>
      <c r="D46" s="2"/>
      <c r="E46" s="5"/>
      <c r="F46" s="12">
        <f>SUM(F44:F45)</f>
        <v>53460000</v>
      </c>
    </row>
    <row r="49" spans="1:6" x14ac:dyDescent="0.25">
      <c r="A49" s="1" t="s">
        <v>31</v>
      </c>
    </row>
    <row r="50" spans="1:6" x14ac:dyDescent="0.25">
      <c r="A50" s="26" t="s">
        <v>0</v>
      </c>
      <c r="B50" s="26" t="s">
        <v>1</v>
      </c>
      <c r="C50" s="26" t="s">
        <v>2</v>
      </c>
      <c r="D50" s="26" t="s">
        <v>3</v>
      </c>
      <c r="E50" s="26" t="s">
        <v>4</v>
      </c>
      <c r="F50" s="26" t="s">
        <v>5</v>
      </c>
    </row>
    <row r="51" spans="1:6" x14ac:dyDescent="0.25">
      <c r="A51" s="2">
        <v>1</v>
      </c>
      <c r="B51" s="2" t="s">
        <v>32</v>
      </c>
      <c r="C51" s="2">
        <v>242</v>
      </c>
      <c r="D51" s="2" t="s">
        <v>17</v>
      </c>
      <c r="E51" s="5">
        <v>65000</v>
      </c>
      <c r="F51" s="5">
        <f>C51*E51</f>
        <v>15730000</v>
      </c>
    </row>
    <row r="52" spans="1:6" x14ac:dyDescent="0.25">
      <c r="A52" s="2">
        <v>2</v>
      </c>
      <c r="B52" s="2" t="s">
        <v>33</v>
      </c>
      <c r="C52" s="2">
        <v>242</v>
      </c>
      <c r="D52" s="2" t="s">
        <v>17</v>
      </c>
      <c r="E52" s="5">
        <v>120000</v>
      </c>
      <c r="F52" s="5">
        <f>C52*E52</f>
        <v>29040000</v>
      </c>
    </row>
    <row r="53" spans="1:6" ht="15.75" x14ac:dyDescent="0.25">
      <c r="A53" s="2"/>
      <c r="B53" s="4" t="s">
        <v>10</v>
      </c>
      <c r="C53" s="2"/>
      <c r="D53" s="2"/>
      <c r="E53" s="5"/>
      <c r="F53" s="12">
        <f>SUM(F51:F52)</f>
        <v>44770000</v>
      </c>
    </row>
    <row r="56" spans="1:6" x14ac:dyDescent="0.25">
      <c r="A56" s="1" t="s">
        <v>34</v>
      </c>
    </row>
    <row r="57" spans="1:6" x14ac:dyDescent="0.25">
      <c r="A57" s="26" t="s">
        <v>0</v>
      </c>
      <c r="B57" s="26" t="s">
        <v>1</v>
      </c>
      <c r="C57" s="26" t="s">
        <v>2</v>
      </c>
      <c r="D57" s="26" t="s">
        <v>3</v>
      </c>
      <c r="E57" s="26" t="s">
        <v>4</v>
      </c>
      <c r="F57" s="26" t="s">
        <v>5</v>
      </c>
    </row>
    <row r="58" spans="1:6" x14ac:dyDescent="0.25">
      <c r="A58" s="2">
        <v>1</v>
      </c>
      <c r="B58" s="2" t="s">
        <v>35</v>
      </c>
      <c r="C58" s="2">
        <v>2</v>
      </c>
      <c r="D58" s="2" t="s">
        <v>36</v>
      </c>
      <c r="E58" s="5">
        <v>4000000</v>
      </c>
      <c r="F58" s="5">
        <f>C58*E58</f>
        <v>8000000</v>
      </c>
    </row>
    <row r="59" spans="1:6" x14ac:dyDescent="0.25">
      <c r="A59" s="2">
        <v>2</v>
      </c>
      <c r="B59" s="2" t="s">
        <v>37</v>
      </c>
      <c r="C59" s="2">
        <v>2</v>
      </c>
      <c r="D59" s="2" t="s">
        <v>36</v>
      </c>
      <c r="E59" s="5">
        <v>2750000</v>
      </c>
      <c r="F59" s="5">
        <f t="shared" ref="F59:F60" si="5">C59*E59</f>
        <v>5500000</v>
      </c>
    </row>
    <row r="60" spans="1:6" x14ac:dyDescent="0.25">
      <c r="A60" s="2">
        <v>3</v>
      </c>
      <c r="B60" s="2" t="s">
        <v>38</v>
      </c>
      <c r="C60" s="2">
        <v>12</v>
      </c>
      <c r="D60" s="2" t="s">
        <v>36</v>
      </c>
      <c r="E60" s="5">
        <v>1850000</v>
      </c>
      <c r="F60" s="5">
        <f t="shared" si="5"/>
        <v>22200000</v>
      </c>
    </row>
    <row r="61" spans="1:6" ht="15.75" x14ac:dyDescent="0.25">
      <c r="A61" s="2"/>
      <c r="B61" s="4" t="s">
        <v>10</v>
      </c>
      <c r="C61" s="2"/>
      <c r="D61" s="2"/>
      <c r="E61" s="5"/>
      <c r="F61" s="12">
        <f>SUM(F58:F60)</f>
        <v>35700000</v>
      </c>
    </row>
    <row r="64" spans="1:6" x14ac:dyDescent="0.25">
      <c r="A64" s="1" t="s">
        <v>39</v>
      </c>
    </row>
    <row r="65" spans="1:6" x14ac:dyDescent="0.25">
      <c r="A65" s="26" t="s">
        <v>0</v>
      </c>
      <c r="B65" s="26" t="s">
        <v>1</v>
      </c>
      <c r="C65" s="26" t="s">
        <v>2</v>
      </c>
      <c r="D65" s="26" t="s">
        <v>3</v>
      </c>
      <c r="E65" s="26" t="s">
        <v>4</v>
      </c>
      <c r="F65" s="26" t="s">
        <v>5</v>
      </c>
    </row>
    <row r="66" spans="1:6" x14ac:dyDescent="0.25">
      <c r="A66" s="2">
        <v>1</v>
      </c>
      <c r="B66" s="2" t="s">
        <v>40</v>
      </c>
      <c r="C66" s="2">
        <v>1</v>
      </c>
      <c r="D66" s="2" t="s">
        <v>7</v>
      </c>
      <c r="E66" s="5">
        <v>8500000</v>
      </c>
      <c r="F66" s="5">
        <f>C66*E66</f>
        <v>8500000</v>
      </c>
    </row>
    <row r="67" spans="1:6" x14ac:dyDescent="0.25">
      <c r="A67" s="2">
        <v>2</v>
      </c>
      <c r="B67" s="2" t="s">
        <v>41</v>
      </c>
      <c r="C67" s="2">
        <v>20</v>
      </c>
      <c r="D67" s="2" t="s">
        <v>15</v>
      </c>
      <c r="E67" s="5">
        <v>300000</v>
      </c>
      <c r="F67" s="5">
        <f t="shared" ref="F67:F69" si="6">C67*E67</f>
        <v>6000000</v>
      </c>
    </row>
    <row r="68" spans="1:6" x14ac:dyDescent="0.25">
      <c r="A68" s="2">
        <v>3</v>
      </c>
      <c r="B68" s="2" t="s">
        <v>42</v>
      </c>
      <c r="C68" s="2">
        <v>15</v>
      </c>
      <c r="D68" s="2" t="s">
        <v>15</v>
      </c>
      <c r="E68" s="5">
        <v>225000</v>
      </c>
      <c r="F68" s="5">
        <f t="shared" si="6"/>
        <v>3375000</v>
      </c>
    </row>
    <row r="69" spans="1:6" x14ac:dyDescent="0.25">
      <c r="A69" s="2">
        <v>4</v>
      </c>
      <c r="B69" s="2" t="s">
        <v>43</v>
      </c>
      <c r="C69" s="2">
        <v>1</v>
      </c>
      <c r="D69" s="2" t="s">
        <v>36</v>
      </c>
      <c r="E69" s="5">
        <v>2500000</v>
      </c>
      <c r="F69" s="5">
        <f t="shared" si="6"/>
        <v>2500000</v>
      </c>
    </row>
    <row r="70" spans="1:6" ht="15.75" x14ac:dyDescent="0.25">
      <c r="A70" s="2"/>
      <c r="B70" s="4" t="s">
        <v>10</v>
      </c>
      <c r="C70" s="2"/>
      <c r="D70" s="2"/>
      <c r="E70" s="5"/>
      <c r="F70" s="12">
        <f>SUM(F66:F69)</f>
        <v>20375000</v>
      </c>
    </row>
    <row r="73" spans="1:6" x14ac:dyDescent="0.25">
      <c r="A73" s="1" t="s">
        <v>44</v>
      </c>
    </row>
    <row r="74" spans="1:6" x14ac:dyDescent="0.25">
      <c r="A74" s="1"/>
    </row>
    <row r="75" spans="1:6" x14ac:dyDescent="0.25">
      <c r="A75" s="26" t="s">
        <v>0</v>
      </c>
      <c r="B75" s="26" t="s">
        <v>1</v>
      </c>
      <c r="C75" s="26" t="s">
        <v>2</v>
      </c>
      <c r="D75" s="26" t="s">
        <v>3</v>
      </c>
      <c r="E75" s="26" t="s">
        <v>4</v>
      </c>
      <c r="F75" s="26" t="s">
        <v>5</v>
      </c>
    </row>
    <row r="76" spans="1:6" ht="15.75" x14ac:dyDescent="0.25">
      <c r="A76" s="16">
        <v>1</v>
      </c>
      <c r="B76" s="19" t="s">
        <v>45</v>
      </c>
      <c r="C76" s="20">
        <v>770</v>
      </c>
      <c r="D76" s="19" t="s">
        <v>17</v>
      </c>
      <c r="E76" s="21">
        <v>25000</v>
      </c>
      <c r="F76" s="21">
        <f>C76*E76</f>
        <v>19250000</v>
      </c>
    </row>
    <row r="77" spans="1:6" ht="15.75" x14ac:dyDescent="0.25">
      <c r="A77" s="16">
        <v>2</v>
      </c>
      <c r="B77" s="19" t="s">
        <v>46</v>
      </c>
      <c r="C77" s="20">
        <v>1</v>
      </c>
      <c r="D77" s="20" t="s">
        <v>75</v>
      </c>
      <c r="E77" s="21">
        <v>1500000</v>
      </c>
      <c r="F77" s="21">
        <f>C77*E77</f>
        <v>1500000</v>
      </c>
    </row>
    <row r="78" spans="1:6" ht="15.75" x14ac:dyDescent="0.25">
      <c r="A78" s="16"/>
      <c r="B78" s="22" t="s">
        <v>10</v>
      </c>
      <c r="C78" s="20"/>
      <c r="D78" s="20"/>
      <c r="E78" s="20"/>
      <c r="F78" s="23">
        <f>SUM(F76:F77)</f>
        <v>20750000</v>
      </c>
    </row>
    <row r="79" spans="1:6" x14ac:dyDescent="0.25">
      <c r="A79" s="1"/>
      <c r="B79" s="18"/>
      <c r="C79" s="18"/>
      <c r="D79" s="18"/>
      <c r="E79" s="18"/>
      <c r="F79" s="18"/>
    </row>
    <row r="81" spans="1:6" x14ac:dyDescent="0.25">
      <c r="A81" s="1" t="s">
        <v>47</v>
      </c>
    </row>
    <row r="82" spans="1:6" x14ac:dyDescent="0.25">
      <c r="A82" s="26" t="s">
        <v>0</v>
      </c>
      <c r="B82" s="26" t="s">
        <v>48</v>
      </c>
      <c r="C82" s="26" t="s">
        <v>2</v>
      </c>
      <c r="D82" s="26" t="s">
        <v>3</v>
      </c>
      <c r="E82" s="26" t="s">
        <v>4</v>
      </c>
      <c r="F82" s="26" t="s">
        <v>5</v>
      </c>
    </row>
    <row r="83" spans="1:6" ht="30" x14ac:dyDescent="0.25">
      <c r="A83" s="2">
        <v>1</v>
      </c>
      <c r="B83" s="2" t="s">
        <v>49</v>
      </c>
      <c r="C83" s="2">
        <v>4</v>
      </c>
      <c r="D83" s="2" t="s">
        <v>50</v>
      </c>
      <c r="E83" s="5">
        <v>125000</v>
      </c>
      <c r="F83" s="5">
        <f>C83*E83*60</f>
        <v>30000000</v>
      </c>
    </row>
    <row r="84" spans="1:6" ht="30" x14ac:dyDescent="0.25">
      <c r="A84" s="2">
        <v>2</v>
      </c>
      <c r="B84" s="2" t="s">
        <v>52</v>
      </c>
      <c r="C84" s="2">
        <v>5</v>
      </c>
      <c r="D84" s="2" t="s">
        <v>50</v>
      </c>
      <c r="E84" s="5">
        <v>70000</v>
      </c>
      <c r="F84" s="5">
        <f t="shared" ref="F84:F85" si="7">C84*E84*60</f>
        <v>21000000</v>
      </c>
    </row>
    <row r="85" spans="1:6" ht="30" x14ac:dyDescent="0.25">
      <c r="A85" s="2">
        <v>3</v>
      </c>
      <c r="B85" s="2" t="s">
        <v>53</v>
      </c>
      <c r="C85" s="2">
        <v>1</v>
      </c>
      <c r="D85" s="2" t="s">
        <v>54</v>
      </c>
      <c r="E85" s="5">
        <v>35000</v>
      </c>
      <c r="F85" s="5">
        <f t="shared" si="7"/>
        <v>2100000</v>
      </c>
    </row>
    <row r="86" spans="1:6" ht="15.75" x14ac:dyDescent="0.25">
      <c r="A86" s="2"/>
      <c r="B86" s="4" t="s">
        <v>10</v>
      </c>
      <c r="C86" s="2"/>
      <c r="D86" s="2"/>
      <c r="E86" s="5"/>
      <c r="F86" s="12">
        <f>SUM(F83:F85)</f>
        <v>53100000</v>
      </c>
    </row>
    <row r="89" spans="1:6" x14ac:dyDescent="0.25">
      <c r="A89" s="1" t="s">
        <v>55</v>
      </c>
    </row>
    <row r="90" spans="1:6" x14ac:dyDescent="0.25">
      <c r="A90" s="26" t="s">
        <v>0</v>
      </c>
      <c r="B90" s="26" t="s">
        <v>48</v>
      </c>
      <c r="C90" s="26" t="s">
        <v>2</v>
      </c>
      <c r="D90" s="26" t="s">
        <v>3</v>
      </c>
      <c r="E90" s="26" t="s">
        <v>4</v>
      </c>
      <c r="F90" s="26" t="s">
        <v>5</v>
      </c>
    </row>
    <row r="91" spans="1:6" x14ac:dyDescent="0.25">
      <c r="A91" s="2">
        <v>1</v>
      </c>
      <c r="B91" s="2" t="s">
        <v>56</v>
      </c>
      <c r="C91" s="2">
        <v>60</v>
      </c>
      <c r="D91" s="2" t="s">
        <v>57</v>
      </c>
      <c r="E91" s="5">
        <v>15000</v>
      </c>
      <c r="F91" s="5">
        <f>E91*60</f>
        <v>900000</v>
      </c>
    </row>
    <row r="92" spans="1:6" ht="30" x14ac:dyDescent="0.25">
      <c r="A92" s="2">
        <v>2</v>
      </c>
      <c r="B92" s="2" t="s">
        <v>58</v>
      </c>
      <c r="C92" s="2">
        <v>1</v>
      </c>
      <c r="D92" s="2" t="s">
        <v>7</v>
      </c>
      <c r="E92" s="5">
        <v>2500000</v>
      </c>
      <c r="F92" s="5">
        <f t="shared" ref="F92:F94" si="8">C92*E92</f>
        <v>2500000</v>
      </c>
    </row>
    <row r="93" spans="1:6" x14ac:dyDescent="0.25">
      <c r="A93" s="2">
        <v>3</v>
      </c>
      <c r="B93" s="2" t="s">
        <v>59</v>
      </c>
      <c r="C93" s="2">
        <v>1</v>
      </c>
      <c r="D93" s="2" t="s">
        <v>7</v>
      </c>
      <c r="E93" s="5">
        <v>4000000</v>
      </c>
      <c r="F93" s="5">
        <v>1500000</v>
      </c>
    </row>
    <row r="94" spans="1:6" ht="30" x14ac:dyDescent="0.25">
      <c r="A94" s="2">
        <v>4</v>
      </c>
      <c r="B94" s="2" t="s">
        <v>60</v>
      </c>
      <c r="C94" s="2">
        <v>1</v>
      </c>
      <c r="D94" s="2" t="s">
        <v>7</v>
      </c>
      <c r="E94" s="5">
        <v>2500000</v>
      </c>
      <c r="F94" s="5">
        <f t="shared" si="8"/>
        <v>2500000</v>
      </c>
    </row>
    <row r="95" spans="1:6" ht="15.75" x14ac:dyDescent="0.25">
      <c r="A95" s="2"/>
      <c r="B95" s="4" t="s">
        <v>10</v>
      </c>
      <c r="C95" s="2"/>
      <c r="D95" s="2"/>
      <c r="E95" s="5"/>
      <c r="F95" s="12">
        <f>SUM(F91:F94)</f>
        <v>7400000</v>
      </c>
    </row>
    <row r="98" spans="1:6" x14ac:dyDescent="0.25">
      <c r="A98" s="28" t="s">
        <v>61</v>
      </c>
      <c r="B98" s="29"/>
      <c r="C98" s="29"/>
    </row>
    <row r="99" spans="1:6" x14ac:dyDescent="0.25">
      <c r="A99" s="30" t="s">
        <v>0</v>
      </c>
      <c r="B99" s="34" t="s">
        <v>48</v>
      </c>
      <c r="C99" s="34"/>
      <c r="D99" s="34"/>
      <c r="E99" s="34"/>
      <c r="F99" s="26" t="s">
        <v>5</v>
      </c>
    </row>
    <row r="100" spans="1:6" x14ac:dyDescent="0.25">
      <c r="A100" s="2">
        <v>1</v>
      </c>
      <c r="B100" s="33" t="s">
        <v>62</v>
      </c>
      <c r="C100" s="33"/>
      <c r="D100" s="33"/>
      <c r="E100" s="33"/>
      <c r="F100" s="5">
        <f>F7</f>
        <v>2000000</v>
      </c>
    </row>
    <row r="101" spans="1:6" x14ac:dyDescent="0.25">
      <c r="A101" s="2">
        <v>2</v>
      </c>
      <c r="B101" s="33" t="s">
        <v>63</v>
      </c>
      <c r="C101" s="33"/>
      <c r="D101" s="33"/>
      <c r="E101" s="33"/>
      <c r="F101" s="5">
        <f>F16</f>
        <v>105530000</v>
      </c>
    </row>
    <row r="102" spans="1:6" x14ac:dyDescent="0.25">
      <c r="A102" s="2">
        <v>3</v>
      </c>
      <c r="B102" s="33" t="s">
        <v>64</v>
      </c>
      <c r="C102" s="33"/>
      <c r="D102" s="33"/>
      <c r="E102" s="33"/>
      <c r="F102" s="5">
        <f>F24</f>
        <v>61860000</v>
      </c>
    </row>
    <row r="103" spans="1:6" x14ac:dyDescent="0.25">
      <c r="A103" s="2">
        <v>4</v>
      </c>
      <c r="B103" s="33" t="s">
        <v>65</v>
      </c>
      <c r="C103" s="33"/>
      <c r="D103" s="33"/>
      <c r="E103" s="33"/>
      <c r="F103" s="5">
        <f>F39</f>
        <v>71060000</v>
      </c>
    </row>
    <row r="104" spans="1:6" x14ac:dyDescent="0.25">
      <c r="A104" s="2">
        <v>5</v>
      </c>
      <c r="B104" s="33" t="s">
        <v>66</v>
      </c>
      <c r="C104" s="33"/>
      <c r="D104" s="33"/>
      <c r="E104" s="33"/>
      <c r="F104" s="5">
        <f>F46</f>
        <v>53460000</v>
      </c>
    </row>
    <row r="105" spans="1:6" x14ac:dyDescent="0.25">
      <c r="A105" s="2">
        <v>6</v>
      </c>
      <c r="B105" s="33" t="s">
        <v>67</v>
      </c>
      <c r="C105" s="33"/>
      <c r="D105" s="33"/>
      <c r="E105" s="33"/>
      <c r="F105" s="5">
        <f>F53</f>
        <v>44770000</v>
      </c>
    </row>
    <row r="106" spans="1:6" x14ac:dyDescent="0.25">
      <c r="A106" s="2">
        <v>7</v>
      </c>
      <c r="B106" s="33" t="s">
        <v>68</v>
      </c>
      <c r="C106" s="33"/>
      <c r="D106" s="33"/>
      <c r="E106" s="33"/>
      <c r="F106" s="5">
        <f>F61</f>
        <v>35700000</v>
      </c>
    </row>
    <row r="107" spans="1:6" x14ac:dyDescent="0.25">
      <c r="A107" s="2">
        <v>8</v>
      </c>
      <c r="B107" s="33" t="s">
        <v>69</v>
      </c>
      <c r="C107" s="33"/>
      <c r="D107" s="33"/>
      <c r="E107" s="33"/>
      <c r="F107" s="5">
        <v>20375000</v>
      </c>
    </row>
    <row r="108" spans="1:6" x14ac:dyDescent="0.25">
      <c r="A108" s="2">
        <v>9</v>
      </c>
      <c r="B108" s="33" t="s">
        <v>70</v>
      </c>
      <c r="C108" s="33"/>
      <c r="D108" s="33"/>
      <c r="E108" s="33"/>
      <c r="F108" s="5">
        <f>F70</f>
        <v>20375000</v>
      </c>
    </row>
    <row r="109" spans="1:6" x14ac:dyDescent="0.25">
      <c r="A109" s="2">
        <v>10</v>
      </c>
      <c r="B109" s="33" t="s">
        <v>71</v>
      </c>
      <c r="C109" s="33"/>
      <c r="D109" s="33"/>
      <c r="E109" s="33"/>
      <c r="F109" s="5">
        <f>F86</f>
        <v>53100000</v>
      </c>
    </row>
    <row r="110" spans="1:6" x14ac:dyDescent="0.25">
      <c r="A110" s="2">
        <v>11</v>
      </c>
      <c r="B110" s="33" t="s">
        <v>72</v>
      </c>
      <c r="C110" s="33"/>
      <c r="D110" s="33"/>
      <c r="E110" s="33"/>
      <c r="F110" s="5">
        <f>F95</f>
        <v>7400000</v>
      </c>
    </row>
    <row r="111" spans="1:6" ht="15.75" x14ac:dyDescent="0.25">
      <c r="A111" s="2"/>
      <c r="B111" s="31" t="s">
        <v>10</v>
      </c>
      <c r="C111" s="31"/>
      <c r="D111" s="31"/>
      <c r="E111" s="31"/>
      <c r="F111" s="12">
        <f>SUM(F100:F110)</f>
        <v>475630000</v>
      </c>
    </row>
    <row r="112" spans="1:6" x14ac:dyDescent="0.25">
      <c r="A112" s="2"/>
      <c r="B112" s="32" t="s">
        <v>73</v>
      </c>
      <c r="C112" s="32"/>
      <c r="D112" s="32"/>
      <c r="E112" s="32"/>
      <c r="F112" s="5">
        <f>F111*2.5%</f>
        <v>11890750</v>
      </c>
    </row>
    <row r="113" spans="1:6" ht="15.75" x14ac:dyDescent="0.25">
      <c r="A113" s="2"/>
      <c r="B113" s="31" t="s">
        <v>74</v>
      </c>
      <c r="C113" s="31"/>
      <c r="D113" s="31"/>
      <c r="E113" s="31"/>
      <c r="F113" s="12">
        <f>SUM(F111:F112)</f>
        <v>487520750</v>
      </c>
    </row>
  </sheetData>
  <mergeCells count="15">
    <mergeCell ref="B104:E104"/>
    <mergeCell ref="B99:E99"/>
    <mergeCell ref="B100:E100"/>
    <mergeCell ref="B101:E101"/>
    <mergeCell ref="B102:E102"/>
    <mergeCell ref="B103:E103"/>
    <mergeCell ref="B111:E111"/>
    <mergeCell ref="B112:E112"/>
    <mergeCell ref="B113:E113"/>
    <mergeCell ref="B105:E105"/>
    <mergeCell ref="B106:E106"/>
    <mergeCell ref="B107:E107"/>
    <mergeCell ref="B108:E108"/>
    <mergeCell ref="B109:E109"/>
    <mergeCell ref="B110:E110"/>
  </mergeCells>
  <pageMargins left="0.31496062992125984" right="0.31496062992125984" top="0.74803149606299213" bottom="0.74803149606299213" header="0.31496062992125984" footer="0.31496062992125984"/>
  <pageSetup paperSize="5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sqref="A1:F8"/>
    </sheetView>
  </sheetViews>
  <sheetFormatPr defaultRowHeight="15" x14ac:dyDescent="0.25"/>
  <cols>
    <col min="2" max="2" width="38.85546875" customWidth="1"/>
    <col min="5" max="5" width="19.5703125" customWidth="1"/>
    <col min="6" max="6" width="22.42578125" customWidth="1"/>
  </cols>
  <sheetData>
    <row r="1" spans="1:6" x14ac:dyDescent="0.25">
      <c r="A1" s="1" t="s">
        <v>11</v>
      </c>
    </row>
    <row r="2" spans="1:6" x14ac:dyDescent="0.25">
      <c r="A2" s="1"/>
    </row>
    <row r="3" spans="1:6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s="2">
        <v>1</v>
      </c>
      <c r="B4" s="2" t="s">
        <v>12</v>
      </c>
      <c r="C4" s="2">
        <v>66</v>
      </c>
      <c r="D4" s="2" t="s">
        <v>13</v>
      </c>
      <c r="E4" s="5">
        <v>275000</v>
      </c>
      <c r="F4" s="5">
        <f>C4*E4</f>
        <v>18150000</v>
      </c>
    </row>
    <row r="5" spans="1:6" ht="35.1" customHeight="1" x14ac:dyDescent="0.25">
      <c r="A5" s="2">
        <v>2</v>
      </c>
      <c r="B5" s="2" t="s">
        <v>14</v>
      </c>
      <c r="C5" s="2">
        <v>20</v>
      </c>
      <c r="D5" s="2" t="s">
        <v>15</v>
      </c>
      <c r="E5" s="5">
        <v>850000</v>
      </c>
      <c r="F5" s="5">
        <f t="shared" ref="F5:F7" si="0">C5*E5</f>
        <v>17000000</v>
      </c>
    </row>
    <row r="6" spans="1:6" ht="17.100000000000001" customHeight="1" x14ac:dyDescent="0.25">
      <c r="A6" s="2">
        <v>3</v>
      </c>
      <c r="B6" s="2" t="s">
        <v>16</v>
      </c>
      <c r="C6" s="2">
        <v>264</v>
      </c>
      <c r="D6" s="2" t="s">
        <v>17</v>
      </c>
      <c r="E6" s="5">
        <v>120000</v>
      </c>
      <c r="F6" s="5">
        <f t="shared" si="0"/>
        <v>31680000</v>
      </c>
    </row>
    <row r="7" spans="1:6" ht="17.100000000000001" customHeight="1" x14ac:dyDescent="0.25">
      <c r="A7" s="2">
        <v>4</v>
      </c>
      <c r="B7" s="2" t="s">
        <v>18</v>
      </c>
      <c r="C7" s="2">
        <v>242</v>
      </c>
      <c r="D7" s="2" t="s">
        <v>17</v>
      </c>
      <c r="E7" s="5">
        <v>210000</v>
      </c>
      <c r="F7" s="5">
        <f t="shared" si="0"/>
        <v>50820000</v>
      </c>
    </row>
    <row r="8" spans="1:6" ht="17.100000000000001" customHeight="1" x14ac:dyDescent="0.25">
      <c r="A8" s="2"/>
      <c r="B8" s="4" t="s">
        <v>10</v>
      </c>
      <c r="C8" s="2"/>
      <c r="D8" s="2"/>
      <c r="E8" s="2"/>
      <c r="F8" s="10">
        <f>SUM(F4:F7)</f>
        <v>117650000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7"/>
    </sheetView>
  </sheetViews>
  <sheetFormatPr defaultRowHeight="15" x14ac:dyDescent="0.25"/>
  <cols>
    <col min="2" max="2" width="26.85546875" customWidth="1"/>
    <col min="3" max="3" width="8.85546875" customWidth="1"/>
    <col min="5" max="5" width="18.5703125" customWidth="1"/>
    <col min="6" max="6" width="24.28515625" customWidth="1"/>
  </cols>
  <sheetData>
    <row r="1" spans="1:6" x14ac:dyDescent="0.25">
      <c r="A1" s="1" t="s">
        <v>19</v>
      </c>
    </row>
    <row r="2" spans="1:6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x14ac:dyDescent="0.25">
      <c r="A3" s="2">
        <v>1</v>
      </c>
      <c r="B3" s="2" t="s">
        <v>20</v>
      </c>
      <c r="C3" s="2">
        <v>264</v>
      </c>
      <c r="D3" s="3" t="s">
        <v>17</v>
      </c>
      <c r="E3" s="5">
        <v>165000</v>
      </c>
      <c r="F3" s="5">
        <f>C3*E3</f>
        <v>43560000</v>
      </c>
    </row>
    <row r="4" spans="1:6" x14ac:dyDescent="0.25">
      <c r="A4" s="2">
        <v>2</v>
      </c>
      <c r="B4" s="2" t="s">
        <v>21</v>
      </c>
      <c r="C4" s="2">
        <v>60</v>
      </c>
      <c r="D4" s="3" t="s">
        <v>22</v>
      </c>
      <c r="E4" s="5">
        <v>85000</v>
      </c>
      <c r="F4" s="5">
        <f t="shared" ref="F4:F5" si="0">C4*E4</f>
        <v>5100000</v>
      </c>
    </row>
    <row r="5" spans="1:6" x14ac:dyDescent="0.25">
      <c r="A5" s="2">
        <v>3</v>
      </c>
      <c r="B5" s="2" t="s">
        <v>23</v>
      </c>
      <c r="C5" s="2">
        <v>528</v>
      </c>
      <c r="D5" s="3" t="s">
        <v>17</v>
      </c>
      <c r="E5" s="5">
        <v>50000</v>
      </c>
      <c r="F5" s="5">
        <f t="shared" si="0"/>
        <v>26400000</v>
      </c>
    </row>
    <row r="6" spans="1:6" ht="15.75" x14ac:dyDescent="0.25">
      <c r="A6" s="2"/>
      <c r="B6" s="4" t="s">
        <v>10</v>
      </c>
      <c r="C6" s="2"/>
      <c r="D6" s="2"/>
      <c r="E6" s="13"/>
      <c r="F6" s="12">
        <f>SUM(F3:F5)</f>
        <v>75060000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workbookViewId="0">
      <selection activeCell="F3" sqref="F3"/>
    </sheetView>
  </sheetViews>
  <sheetFormatPr defaultRowHeight="15" x14ac:dyDescent="0.25"/>
  <cols>
    <col min="1" max="1" width="6.28515625" customWidth="1"/>
    <col min="2" max="2" width="28.42578125" customWidth="1"/>
    <col min="3" max="3" width="23.28515625" hidden="1" customWidth="1"/>
    <col min="4" max="4" width="9.140625" hidden="1" customWidth="1"/>
    <col min="5" max="5" width="18.7109375" customWidth="1"/>
    <col min="6" max="6" width="24" customWidth="1"/>
  </cols>
  <sheetData>
    <row r="1" spans="1:6" x14ac:dyDescent="0.25">
      <c r="A1" s="1" t="s">
        <v>24</v>
      </c>
    </row>
    <row r="2" spans="1:6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2">
        <v>1</v>
      </c>
      <c r="B3" s="2" t="s">
        <v>25</v>
      </c>
      <c r="C3" s="2">
        <v>242</v>
      </c>
      <c r="D3" s="2" t="s">
        <v>17</v>
      </c>
      <c r="E3" s="5">
        <v>260000</v>
      </c>
      <c r="F3" s="5">
        <v>62920000</v>
      </c>
    </row>
    <row r="4" spans="1:6" ht="30" x14ac:dyDescent="0.25">
      <c r="A4" s="2">
        <v>2</v>
      </c>
      <c r="B4" s="2" t="s">
        <v>26</v>
      </c>
      <c r="C4" s="2">
        <v>22</v>
      </c>
      <c r="D4" s="2" t="s">
        <v>13</v>
      </c>
      <c r="E4" s="5">
        <v>180000</v>
      </c>
      <c r="F4" s="5">
        <v>3960000</v>
      </c>
    </row>
    <row r="5" spans="1:6" x14ac:dyDescent="0.25">
      <c r="A5" s="2">
        <v>3</v>
      </c>
      <c r="B5" s="2" t="s">
        <v>27</v>
      </c>
      <c r="C5" s="2">
        <v>22</v>
      </c>
      <c r="D5" s="2" t="s">
        <v>13</v>
      </c>
      <c r="E5" s="5">
        <v>190000</v>
      </c>
      <c r="F5" s="5">
        <v>4180000</v>
      </c>
    </row>
    <row r="6" spans="1:6" ht="15.75" x14ac:dyDescent="0.25">
      <c r="A6" s="2"/>
      <c r="B6" s="4" t="s">
        <v>10</v>
      </c>
      <c r="C6" s="2"/>
      <c r="D6" s="2"/>
      <c r="E6" s="5"/>
      <c r="F6" s="12">
        <v>71060000</v>
      </c>
    </row>
    <row r="9" spans="1:6" x14ac:dyDescent="0.25">
      <c r="A9" s="1" t="s">
        <v>28</v>
      </c>
    </row>
    <row r="10" spans="1:6" ht="3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ht="30" x14ac:dyDescent="0.25">
      <c r="A11" s="2">
        <v>1</v>
      </c>
      <c r="B11" s="2" t="s">
        <v>29</v>
      </c>
      <c r="C11" s="2">
        <v>242</v>
      </c>
      <c r="D11" s="2" t="s">
        <v>17</v>
      </c>
      <c r="E11" s="5">
        <v>210000</v>
      </c>
      <c r="F11" s="5">
        <v>50820000</v>
      </c>
    </row>
    <row r="12" spans="1:6" x14ac:dyDescent="0.25">
      <c r="A12" s="2">
        <v>2</v>
      </c>
      <c r="B12" s="2" t="s">
        <v>30</v>
      </c>
      <c r="C12" s="2">
        <v>66</v>
      </c>
      <c r="D12" s="2" t="s">
        <v>13</v>
      </c>
      <c r="E12" s="5">
        <v>40000</v>
      </c>
      <c r="F12" s="5">
        <v>2640000</v>
      </c>
    </row>
    <row r="13" spans="1:6" ht="15.75" x14ac:dyDescent="0.25">
      <c r="A13" s="2"/>
      <c r="B13" s="4" t="s">
        <v>10</v>
      </c>
      <c r="C13" s="2"/>
      <c r="D13" s="2"/>
      <c r="E13" s="5"/>
      <c r="F13" s="12">
        <v>53460000</v>
      </c>
    </row>
    <row r="16" spans="1:6" x14ac:dyDescent="0.25">
      <c r="A16" s="1" t="s">
        <v>31</v>
      </c>
    </row>
    <row r="17" spans="1:6" ht="30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s="2">
        <v>1</v>
      </c>
      <c r="B18" s="2" t="s">
        <v>32</v>
      </c>
      <c r="C18" s="2">
        <v>242</v>
      </c>
      <c r="D18" s="2" t="s">
        <v>17</v>
      </c>
      <c r="E18" s="5">
        <v>65000</v>
      </c>
      <c r="F18" s="5">
        <v>15730000</v>
      </c>
    </row>
    <row r="19" spans="1:6" x14ac:dyDescent="0.25">
      <c r="A19" s="2">
        <v>2</v>
      </c>
      <c r="B19" s="2" t="s">
        <v>33</v>
      </c>
      <c r="C19" s="2">
        <v>242</v>
      </c>
      <c r="D19" s="2" t="s">
        <v>17</v>
      </c>
      <c r="E19" s="5">
        <v>120000</v>
      </c>
      <c r="F19" s="5">
        <v>29040000</v>
      </c>
    </row>
    <row r="20" spans="1:6" ht="15.75" x14ac:dyDescent="0.25">
      <c r="A20" s="2"/>
      <c r="B20" s="4" t="s">
        <v>10</v>
      </c>
      <c r="C20" s="2"/>
      <c r="D20" s="2"/>
      <c r="E20" s="5"/>
      <c r="F20" s="12">
        <v>44770000</v>
      </c>
    </row>
    <row r="21" spans="1:6" x14ac:dyDescent="0.25">
      <c r="E21" s="9"/>
      <c r="F21" s="9"/>
    </row>
    <row r="23" spans="1:6" x14ac:dyDescent="0.25">
      <c r="A23" s="1" t="s">
        <v>34</v>
      </c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s="2">
        <v>1</v>
      </c>
      <c r="B25" s="2" t="s">
        <v>35</v>
      </c>
      <c r="C25" s="2">
        <v>2</v>
      </c>
      <c r="D25" s="2" t="s">
        <v>36</v>
      </c>
      <c r="E25" s="5">
        <v>4000000</v>
      </c>
      <c r="F25" s="5">
        <v>8000000</v>
      </c>
    </row>
    <row r="26" spans="1:6" x14ac:dyDescent="0.25">
      <c r="A26" s="2">
        <v>2</v>
      </c>
      <c r="B26" s="2" t="s">
        <v>37</v>
      </c>
      <c r="C26" s="2">
        <v>2</v>
      </c>
      <c r="D26" s="2" t="s">
        <v>36</v>
      </c>
      <c r="E26" s="5">
        <v>2750000</v>
      </c>
      <c r="F26" s="5">
        <v>5500000</v>
      </c>
    </row>
    <row r="27" spans="1:6" x14ac:dyDescent="0.25">
      <c r="A27" s="2">
        <v>3</v>
      </c>
      <c r="B27" s="2" t="s">
        <v>38</v>
      </c>
      <c r="C27" s="2">
        <v>12</v>
      </c>
      <c r="D27" s="2" t="s">
        <v>36</v>
      </c>
      <c r="E27" s="5">
        <v>1850000</v>
      </c>
      <c r="F27" s="5">
        <v>22200000</v>
      </c>
    </row>
    <row r="28" spans="1:6" ht="15.75" x14ac:dyDescent="0.25">
      <c r="A28" s="2"/>
      <c r="B28" s="4" t="s">
        <v>10</v>
      </c>
      <c r="C28" s="2"/>
      <c r="D28" s="2"/>
      <c r="E28" s="5"/>
      <c r="F28" s="12">
        <v>35700000</v>
      </c>
    </row>
    <row r="31" spans="1:6" x14ac:dyDescent="0.25">
      <c r="A31" s="1" t="s">
        <v>39</v>
      </c>
    </row>
    <row r="32" spans="1:6" x14ac:dyDescent="0.25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</row>
    <row r="33" spans="1:10" x14ac:dyDescent="0.25">
      <c r="A33" s="2">
        <v>1</v>
      </c>
      <c r="B33" s="2" t="s">
        <v>40</v>
      </c>
      <c r="C33" s="2">
        <v>1</v>
      </c>
      <c r="D33" s="2" t="s">
        <v>7</v>
      </c>
      <c r="E33" s="5">
        <v>8500000</v>
      </c>
      <c r="F33" s="5">
        <v>8500000</v>
      </c>
    </row>
    <row r="34" spans="1:10" x14ac:dyDescent="0.25">
      <c r="A34" s="2">
        <v>2</v>
      </c>
      <c r="B34" s="2" t="s">
        <v>41</v>
      </c>
      <c r="C34" s="2">
        <v>20</v>
      </c>
      <c r="D34" s="2" t="s">
        <v>15</v>
      </c>
      <c r="E34" s="5">
        <v>300000</v>
      </c>
      <c r="F34" s="5">
        <v>6000000</v>
      </c>
    </row>
    <row r="35" spans="1:10" x14ac:dyDescent="0.25">
      <c r="A35" s="2">
        <v>3</v>
      </c>
      <c r="B35" s="2" t="s">
        <v>42</v>
      </c>
      <c r="C35" s="2">
        <v>15</v>
      </c>
      <c r="D35" s="2" t="s">
        <v>15</v>
      </c>
      <c r="E35" s="5">
        <v>225000</v>
      </c>
      <c r="F35" s="5">
        <v>3375000</v>
      </c>
    </row>
    <row r="36" spans="1:10" x14ac:dyDescent="0.25">
      <c r="A36" s="2">
        <v>4</v>
      </c>
      <c r="B36" s="2" t="s">
        <v>43</v>
      </c>
      <c r="C36" s="2">
        <v>1</v>
      </c>
      <c r="D36" s="2" t="s">
        <v>36</v>
      </c>
      <c r="E36" s="5">
        <v>2500000</v>
      </c>
      <c r="F36" s="5">
        <v>2500000</v>
      </c>
    </row>
    <row r="37" spans="1:10" ht="15.75" x14ac:dyDescent="0.25">
      <c r="A37" s="2"/>
      <c r="B37" s="4" t="s">
        <v>10</v>
      </c>
      <c r="C37" s="2"/>
      <c r="D37" s="2"/>
      <c r="E37" s="5"/>
      <c r="F37" s="12">
        <v>20375000</v>
      </c>
    </row>
    <row r="42" spans="1:10" ht="15" customHeight="1" x14ac:dyDescent="0.25"/>
    <row r="45" spans="1:1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8" spans="1:10" x14ac:dyDescent="0.25">
      <c r="A48" s="1" t="s">
        <v>47</v>
      </c>
    </row>
    <row r="49" spans="1:6" x14ac:dyDescent="0.25">
      <c r="A49" s="2" t="s">
        <v>0</v>
      </c>
      <c r="B49" s="2" t="s">
        <v>48</v>
      </c>
      <c r="C49" s="2" t="s">
        <v>2</v>
      </c>
      <c r="D49" s="2" t="s">
        <v>3</v>
      </c>
      <c r="E49" s="2" t="s">
        <v>4</v>
      </c>
      <c r="F49" s="2" t="s">
        <v>5</v>
      </c>
    </row>
    <row r="50" spans="1:6" ht="30" x14ac:dyDescent="0.25">
      <c r="A50" s="2">
        <v>1</v>
      </c>
      <c r="B50" s="2" t="s">
        <v>49</v>
      </c>
      <c r="C50" s="2">
        <v>4</v>
      </c>
      <c r="D50" s="2" t="s">
        <v>50</v>
      </c>
      <c r="E50" s="15">
        <v>180000</v>
      </c>
      <c r="F50" s="15">
        <v>43200000</v>
      </c>
    </row>
    <row r="51" spans="1:6" ht="30" x14ac:dyDescent="0.25">
      <c r="A51" s="2">
        <v>2</v>
      </c>
      <c r="B51" s="2" t="s">
        <v>51</v>
      </c>
      <c r="C51" s="2">
        <v>1</v>
      </c>
      <c r="D51" s="2" t="s">
        <v>50</v>
      </c>
      <c r="E51" s="15">
        <v>220000</v>
      </c>
      <c r="F51" s="15">
        <v>13200000</v>
      </c>
    </row>
    <row r="52" spans="1:6" ht="30" x14ac:dyDescent="0.25">
      <c r="A52" s="2">
        <v>3</v>
      </c>
      <c r="B52" s="2" t="s">
        <v>52</v>
      </c>
      <c r="C52" s="2">
        <v>5</v>
      </c>
      <c r="D52" s="2" t="s">
        <v>50</v>
      </c>
      <c r="E52" s="15">
        <v>140000</v>
      </c>
      <c r="F52" s="15">
        <v>42000000</v>
      </c>
    </row>
    <row r="53" spans="1:6" ht="30" x14ac:dyDescent="0.25">
      <c r="A53" s="2">
        <v>4</v>
      </c>
      <c r="B53" s="2" t="s">
        <v>53</v>
      </c>
      <c r="C53" s="2">
        <v>1</v>
      </c>
      <c r="D53" s="2" t="s">
        <v>54</v>
      </c>
      <c r="E53" s="15">
        <v>200000</v>
      </c>
      <c r="F53" s="15">
        <v>1400000</v>
      </c>
    </row>
    <row r="54" spans="1:6" ht="15.75" x14ac:dyDescent="0.25">
      <c r="A54" s="2"/>
      <c r="B54" s="4" t="s">
        <v>10</v>
      </c>
      <c r="C54" s="2"/>
      <c r="D54" s="2"/>
      <c r="E54" s="2"/>
      <c r="F54" s="10">
        <v>99800000</v>
      </c>
    </row>
    <row r="57" spans="1:6" x14ac:dyDescent="0.25">
      <c r="A57" s="1" t="s">
        <v>55</v>
      </c>
    </row>
    <row r="58" spans="1:6" x14ac:dyDescent="0.25">
      <c r="A58" s="2" t="s">
        <v>0</v>
      </c>
      <c r="B58" s="2" t="s">
        <v>48</v>
      </c>
      <c r="C58" s="2" t="s">
        <v>2</v>
      </c>
      <c r="D58" s="2" t="s">
        <v>3</v>
      </c>
      <c r="E58" s="2" t="s">
        <v>4</v>
      </c>
      <c r="F58" s="2" t="s">
        <v>5</v>
      </c>
    </row>
    <row r="59" spans="1:6" x14ac:dyDescent="0.25">
      <c r="A59" s="2">
        <v>1</v>
      </c>
      <c r="B59" s="2" t="s">
        <v>56</v>
      </c>
      <c r="C59" s="2">
        <v>60</v>
      </c>
      <c r="D59" s="2" t="s">
        <v>57</v>
      </c>
      <c r="E59" s="15">
        <v>250000</v>
      </c>
      <c r="F59" s="15">
        <v>15000000</v>
      </c>
    </row>
    <row r="60" spans="1:6" ht="30" x14ac:dyDescent="0.25">
      <c r="A60" s="2">
        <v>2</v>
      </c>
      <c r="B60" s="2" t="s">
        <v>58</v>
      </c>
      <c r="C60" s="2">
        <v>1</v>
      </c>
      <c r="D60" s="2" t="s">
        <v>7</v>
      </c>
      <c r="E60" s="15">
        <v>5000000</v>
      </c>
      <c r="F60" s="15">
        <v>5000000</v>
      </c>
    </row>
    <row r="61" spans="1:6" x14ac:dyDescent="0.25">
      <c r="A61" s="2">
        <v>3</v>
      </c>
      <c r="B61" s="2" t="s">
        <v>59</v>
      </c>
      <c r="C61" s="2">
        <v>1</v>
      </c>
      <c r="D61" s="2" t="s">
        <v>7</v>
      </c>
      <c r="E61" s="15">
        <v>4000000</v>
      </c>
      <c r="F61" s="15">
        <v>4000000</v>
      </c>
    </row>
    <row r="62" spans="1:6" ht="30" x14ac:dyDescent="0.25">
      <c r="A62" s="2">
        <v>4</v>
      </c>
      <c r="B62" s="2" t="s">
        <v>60</v>
      </c>
      <c r="C62" s="2">
        <v>1</v>
      </c>
      <c r="D62" s="2" t="s">
        <v>7</v>
      </c>
      <c r="E62" s="15">
        <v>2500000</v>
      </c>
      <c r="F62" s="15">
        <v>2500000</v>
      </c>
    </row>
    <row r="63" spans="1:6" ht="15.75" x14ac:dyDescent="0.25">
      <c r="A63" s="2"/>
      <c r="B63" s="4" t="s">
        <v>10</v>
      </c>
      <c r="C63" s="2"/>
      <c r="D63" s="2"/>
      <c r="E63" s="2"/>
      <c r="F63" s="10">
        <v>26500000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showGridLines="0" workbookViewId="0">
      <selection sqref="A1:F104"/>
    </sheetView>
  </sheetViews>
  <sheetFormatPr defaultRowHeight="15" x14ac:dyDescent="0.25"/>
  <cols>
    <col min="1" max="1" width="6" customWidth="1"/>
    <col min="2" max="2" width="26.42578125" customWidth="1"/>
    <col min="5" max="5" width="21.140625" customWidth="1"/>
    <col min="6" max="6" width="24.28515625" customWidth="1"/>
    <col min="10" max="10" width="39.28515625" customWidth="1"/>
  </cols>
  <sheetData>
    <row r="1" spans="1:6" x14ac:dyDescent="0.25">
      <c r="A1" s="1" t="s">
        <v>19</v>
      </c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x14ac:dyDescent="0.25">
      <c r="A3" s="2">
        <v>1</v>
      </c>
      <c r="B3" s="2" t="s">
        <v>20</v>
      </c>
      <c r="C3" s="2">
        <v>264</v>
      </c>
      <c r="D3" s="2" t="s">
        <v>17</v>
      </c>
      <c r="E3" s="5">
        <v>165000</v>
      </c>
      <c r="F3" s="5">
        <f>C3*E3</f>
        <v>43560000</v>
      </c>
    </row>
    <row r="4" spans="1:6" x14ac:dyDescent="0.25">
      <c r="A4" s="2">
        <v>2</v>
      </c>
      <c r="B4" s="2" t="s">
        <v>21</v>
      </c>
      <c r="C4" s="2">
        <v>60</v>
      </c>
      <c r="D4" s="2" t="s">
        <v>22</v>
      </c>
      <c r="E4" s="5">
        <v>85000</v>
      </c>
      <c r="F4" s="5">
        <f t="shared" ref="F4:F5" si="0">C4*E4</f>
        <v>5100000</v>
      </c>
    </row>
    <row r="5" spans="1:6" x14ac:dyDescent="0.25">
      <c r="A5" s="2">
        <v>3</v>
      </c>
      <c r="B5" s="2" t="s">
        <v>23</v>
      </c>
      <c r="C5" s="2">
        <v>528</v>
      </c>
      <c r="D5" s="2" t="s">
        <v>17</v>
      </c>
      <c r="E5" s="5">
        <v>78000</v>
      </c>
      <c r="F5" s="5">
        <f t="shared" si="0"/>
        <v>41184000</v>
      </c>
    </row>
    <row r="6" spans="1:6" ht="15.75" x14ac:dyDescent="0.25">
      <c r="A6" s="2"/>
      <c r="B6" s="4" t="s">
        <v>10</v>
      </c>
      <c r="C6" s="2"/>
      <c r="D6" s="2"/>
      <c r="E6" s="5"/>
      <c r="F6" s="12">
        <f>SUM(F3:F5)</f>
        <v>89844000</v>
      </c>
    </row>
    <row r="9" spans="1:6" x14ac:dyDescent="0.25">
      <c r="A9" s="1" t="s">
        <v>24</v>
      </c>
    </row>
    <row r="10" spans="1:6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ht="30" x14ac:dyDescent="0.25">
      <c r="A11" s="2">
        <v>1</v>
      </c>
      <c r="B11" s="2" t="s">
        <v>25</v>
      </c>
      <c r="C11" s="2">
        <v>242</v>
      </c>
      <c r="D11" s="2" t="s">
        <v>17</v>
      </c>
      <c r="E11" s="5">
        <v>260000</v>
      </c>
      <c r="F11" s="5">
        <f>C11*E11</f>
        <v>62920000</v>
      </c>
    </row>
    <row r="12" spans="1:6" x14ac:dyDescent="0.25">
      <c r="A12" s="2">
        <v>2</v>
      </c>
      <c r="B12" s="2" t="s">
        <v>26</v>
      </c>
      <c r="C12" s="2">
        <v>22</v>
      </c>
      <c r="D12" s="2" t="s">
        <v>13</v>
      </c>
      <c r="E12" s="5">
        <v>180000</v>
      </c>
      <c r="F12" s="5">
        <f t="shared" ref="F12:F13" si="1">C12*E12</f>
        <v>3960000</v>
      </c>
    </row>
    <row r="13" spans="1:6" x14ac:dyDescent="0.25">
      <c r="A13" s="2">
        <v>3</v>
      </c>
      <c r="B13" s="2" t="s">
        <v>27</v>
      </c>
      <c r="C13" s="2">
        <v>22</v>
      </c>
      <c r="D13" s="2" t="s">
        <v>13</v>
      </c>
      <c r="E13" s="5">
        <v>190000</v>
      </c>
      <c r="F13" s="5">
        <f t="shared" si="1"/>
        <v>4180000</v>
      </c>
    </row>
    <row r="14" spans="1:6" ht="15.75" x14ac:dyDescent="0.25">
      <c r="A14" s="2"/>
      <c r="B14" s="4" t="s">
        <v>10</v>
      </c>
      <c r="C14" s="2"/>
      <c r="D14" s="2"/>
      <c r="E14" s="5"/>
      <c r="F14" s="12">
        <f>SUM(F11:F13)</f>
        <v>71060000</v>
      </c>
    </row>
    <row r="17" spans="1:6" x14ac:dyDescent="0.25">
      <c r="A17" s="1" t="s">
        <v>28</v>
      </c>
    </row>
    <row r="18" spans="1:6" x14ac:dyDescent="0.25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</row>
    <row r="19" spans="1:6" ht="30" x14ac:dyDescent="0.25">
      <c r="A19" s="2">
        <v>1</v>
      </c>
      <c r="B19" s="2" t="s">
        <v>29</v>
      </c>
      <c r="C19" s="2">
        <v>242</v>
      </c>
      <c r="D19" s="2" t="s">
        <v>17</v>
      </c>
      <c r="E19" s="5">
        <v>210000</v>
      </c>
      <c r="F19" s="5">
        <f>C19*E19</f>
        <v>50820000</v>
      </c>
    </row>
    <row r="20" spans="1:6" x14ac:dyDescent="0.25">
      <c r="A20" s="2">
        <v>2</v>
      </c>
      <c r="B20" s="2" t="s">
        <v>30</v>
      </c>
      <c r="C20" s="2">
        <v>66</v>
      </c>
      <c r="D20" s="2" t="s">
        <v>13</v>
      </c>
      <c r="E20" s="5">
        <v>40000</v>
      </c>
      <c r="F20" s="5">
        <f>C20*E20</f>
        <v>2640000</v>
      </c>
    </row>
    <row r="21" spans="1:6" ht="15.75" x14ac:dyDescent="0.25">
      <c r="A21" s="2"/>
      <c r="B21" s="4" t="s">
        <v>10</v>
      </c>
      <c r="C21" s="2"/>
      <c r="D21" s="2"/>
      <c r="E21" s="5"/>
      <c r="F21" s="12">
        <f>SUM(F19:F20)</f>
        <v>53460000</v>
      </c>
    </row>
    <row r="24" spans="1:6" x14ac:dyDescent="0.25">
      <c r="A24" s="1" t="s">
        <v>31</v>
      </c>
    </row>
    <row r="25" spans="1:6" x14ac:dyDescent="0.25">
      <c r="A25" s="3" t="s">
        <v>0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</row>
    <row r="26" spans="1:6" x14ac:dyDescent="0.25">
      <c r="A26" s="2">
        <v>1</v>
      </c>
      <c r="B26" s="2" t="s">
        <v>32</v>
      </c>
      <c r="C26" s="2">
        <v>242</v>
      </c>
      <c r="D26" s="2" t="s">
        <v>17</v>
      </c>
      <c r="E26" s="5">
        <v>65000</v>
      </c>
      <c r="F26" s="5">
        <f>C26*E26</f>
        <v>15730000</v>
      </c>
    </row>
    <row r="27" spans="1:6" x14ac:dyDescent="0.25">
      <c r="A27" s="2">
        <v>2</v>
      </c>
      <c r="B27" s="2" t="s">
        <v>33</v>
      </c>
      <c r="C27" s="2">
        <v>242</v>
      </c>
      <c r="D27" s="2" t="s">
        <v>17</v>
      </c>
      <c r="E27" s="5">
        <v>120000</v>
      </c>
      <c r="F27" s="5">
        <f>C27*E27</f>
        <v>29040000</v>
      </c>
    </row>
    <row r="28" spans="1:6" ht="15.75" x14ac:dyDescent="0.25">
      <c r="A28" s="2"/>
      <c r="B28" s="4" t="s">
        <v>10</v>
      </c>
      <c r="C28" s="2"/>
      <c r="D28" s="2"/>
      <c r="E28" s="5"/>
      <c r="F28" s="12">
        <f>SUM(F26:F27)</f>
        <v>44770000</v>
      </c>
    </row>
    <row r="31" spans="1:6" x14ac:dyDescent="0.25">
      <c r="A31" s="1" t="s">
        <v>34</v>
      </c>
    </row>
    <row r="32" spans="1:6" x14ac:dyDescent="0.25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</row>
    <row r="33" spans="1:6" x14ac:dyDescent="0.25">
      <c r="A33" s="2">
        <v>1</v>
      </c>
      <c r="B33" s="2" t="s">
        <v>35</v>
      </c>
      <c r="C33" s="2">
        <v>2</v>
      </c>
      <c r="D33" s="2" t="s">
        <v>36</v>
      </c>
      <c r="E33" s="5">
        <v>4000000</v>
      </c>
      <c r="F33" s="5">
        <f>C33*E33</f>
        <v>8000000</v>
      </c>
    </row>
    <row r="34" spans="1:6" x14ac:dyDescent="0.25">
      <c r="A34" s="2">
        <v>2</v>
      </c>
      <c r="B34" s="2" t="s">
        <v>37</v>
      </c>
      <c r="C34" s="2">
        <v>2</v>
      </c>
      <c r="D34" s="2" t="s">
        <v>36</v>
      </c>
      <c r="E34" s="5">
        <v>2750000</v>
      </c>
      <c r="F34" s="5">
        <f t="shared" ref="F34:F35" si="2">C34*E34</f>
        <v>5500000</v>
      </c>
    </row>
    <row r="35" spans="1:6" x14ac:dyDescent="0.25">
      <c r="A35" s="2">
        <v>3</v>
      </c>
      <c r="B35" s="2" t="s">
        <v>38</v>
      </c>
      <c r="C35" s="2">
        <v>12</v>
      </c>
      <c r="D35" s="2" t="s">
        <v>36</v>
      </c>
      <c r="E35" s="5">
        <v>1850000</v>
      </c>
      <c r="F35" s="5">
        <f t="shared" si="2"/>
        <v>22200000</v>
      </c>
    </row>
    <row r="36" spans="1:6" ht="15.75" x14ac:dyDescent="0.25">
      <c r="A36" s="2"/>
      <c r="B36" s="4" t="s">
        <v>10</v>
      </c>
      <c r="C36" s="2"/>
      <c r="D36" s="2"/>
      <c r="E36" s="5"/>
      <c r="F36" s="12">
        <f>SUM(F33:F35)</f>
        <v>35700000</v>
      </c>
    </row>
    <row r="39" spans="1:6" x14ac:dyDescent="0.25">
      <c r="A39" s="1" t="s">
        <v>39</v>
      </c>
    </row>
    <row r="40" spans="1:6" x14ac:dyDescent="0.25">
      <c r="A40" s="3" t="s">
        <v>0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</row>
    <row r="41" spans="1:6" x14ac:dyDescent="0.25">
      <c r="A41" s="2">
        <v>1</v>
      </c>
      <c r="B41" s="2" t="s">
        <v>40</v>
      </c>
      <c r="C41" s="2">
        <v>1</v>
      </c>
      <c r="D41" s="2" t="s">
        <v>7</v>
      </c>
      <c r="E41" s="5">
        <v>8500000</v>
      </c>
      <c r="F41" s="5">
        <f>C41*E41</f>
        <v>8500000</v>
      </c>
    </row>
    <row r="42" spans="1:6" x14ac:dyDescent="0.25">
      <c r="A42" s="2">
        <v>2</v>
      </c>
      <c r="B42" s="2" t="s">
        <v>41</v>
      </c>
      <c r="C42" s="2">
        <v>20</v>
      </c>
      <c r="D42" s="2" t="s">
        <v>15</v>
      </c>
      <c r="E42" s="5">
        <v>300000</v>
      </c>
      <c r="F42" s="5">
        <f t="shared" ref="F42:F44" si="3">C42*E42</f>
        <v>6000000</v>
      </c>
    </row>
    <row r="43" spans="1:6" x14ac:dyDescent="0.25">
      <c r="A43" s="2">
        <v>3</v>
      </c>
      <c r="B43" s="2" t="s">
        <v>42</v>
      </c>
      <c r="C43" s="2">
        <v>15</v>
      </c>
      <c r="D43" s="2" t="s">
        <v>15</v>
      </c>
      <c r="E43" s="5">
        <v>225000</v>
      </c>
      <c r="F43" s="5">
        <f t="shared" si="3"/>
        <v>3375000</v>
      </c>
    </row>
    <row r="44" spans="1:6" ht="30" x14ac:dyDescent="0.25">
      <c r="A44" s="2">
        <v>4</v>
      </c>
      <c r="B44" s="2" t="s">
        <v>43</v>
      </c>
      <c r="C44" s="2">
        <v>1</v>
      </c>
      <c r="D44" s="2" t="s">
        <v>36</v>
      </c>
      <c r="E44" s="5">
        <v>2500000</v>
      </c>
      <c r="F44" s="5">
        <f t="shared" si="3"/>
        <v>2500000</v>
      </c>
    </row>
    <row r="45" spans="1:6" ht="15.75" x14ac:dyDescent="0.25">
      <c r="A45" s="2"/>
      <c r="B45" s="4" t="s">
        <v>10</v>
      </c>
      <c r="C45" s="2"/>
      <c r="D45" s="2"/>
      <c r="E45" s="5"/>
      <c r="F45" s="12">
        <f>SUM(F41:F44)</f>
        <v>20375000</v>
      </c>
    </row>
    <row r="48" spans="1:6" x14ac:dyDescent="0.25">
      <c r="A48" s="1" t="s">
        <v>44</v>
      </c>
    </row>
    <row r="49" spans="1:6" x14ac:dyDescent="0.25">
      <c r="A49" s="1"/>
    </row>
    <row r="50" spans="1:6" x14ac:dyDescent="0.25">
      <c r="A50" s="3" t="s">
        <v>0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</row>
    <row r="51" spans="1:6" ht="15.75" x14ac:dyDescent="0.25">
      <c r="A51" s="16">
        <v>1</v>
      </c>
      <c r="B51" s="19" t="s">
        <v>45</v>
      </c>
      <c r="C51" s="20">
        <v>770</v>
      </c>
      <c r="D51" s="19" t="s">
        <v>17</v>
      </c>
      <c r="E51" s="21">
        <v>20000000</v>
      </c>
      <c r="F51" s="21">
        <f>C51*E51</f>
        <v>15400000000</v>
      </c>
    </row>
    <row r="52" spans="1:6" ht="15.75" x14ac:dyDescent="0.25">
      <c r="A52" s="16">
        <v>2</v>
      </c>
      <c r="B52" s="19" t="s">
        <v>46</v>
      </c>
      <c r="C52" s="20">
        <v>1</v>
      </c>
      <c r="D52" s="20" t="s">
        <v>75</v>
      </c>
      <c r="E52" s="21">
        <v>1500000</v>
      </c>
      <c r="F52" s="21">
        <f>C52*E52</f>
        <v>1500000</v>
      </c>
    </row>
    <row r="53" spans="1:6" ht="15.75" x14ac:dyDescent="0.25">
      <c r="A53" s="16"/>
      <c r="B53" s="22" t="s">
        <v>10</v>
      </c>
      <c r="C53" s="20"/>
      <c r="D53" s="20"/>
      <c r="E53" s="20"/>
      <c r="F53" s="23">
        <f>SUM(F51:F52)</f>
        <v>15401500000</v>
      </c>
    </row>
    <row r="54" spans="1:6" x14ac:dyDescent="0.25">
      <c r="A54" s="1"/>
      <c r="B54" s="18"/>
      <c r="C54" s="18"/>
      <c r="D54" s="18"/>
      <c r="E54" s="18"/>
      <c r="F54" s="18"/>
    </row>
    <row r="55" spans="1:6" x14ac:dyDescent="0.25">
      <c r="A55" s="1"/>
      <c r="B55" s="18"/>
      <c r="C55" s="18"/>
      <c r="D55" s="18"/>
      <c r="E55" s="18"/>
      <c r="F55" s="18"/>
    </row>
    <row r="56" spans="1:6" x14ac:dyDescent="0.25">
      <c r="A56" s="1"/>
    </row>
    <row r="57" spans="1:6" x14ac:dyDescent="0.25">
      <c r="A57" s="1"/>
    </row>
    <row r="58" spans="1:6" x14ac:dyDescent="0.25">
      <c r="A58" s="1"/>
    </row>
    <row r="60" spans="1:6" x14ac:dyDescent="0.25">
      <c r="A60" s="1" t="s">
        <v>47</v>
      </c>
    </row>
    <row r="61" spans="1:6" x14ac:dyDescent="0.25">
      <c r="A61" s="3" t="s">
        <v>0</v>
      </c>
      <c r="B61" s="3" t="s">
        <v>48</v>
      </c>
      <c r="C61" s="3" t="s">
        <v>2</v>
      </c>
      <c r="D61" s="3" t="s">
        <v>3</v>
      </c>
      <c r="E61" s="3" t="s">
        <v>4</v>
      </c>
      <c r="F61" s="3" t="s">
        <v>5</v>
      </c>
    </row>
    <row r="62" spans="1:6" ht="30" x14ac:dyDescent="0.25">
      <c r="A62" s="2">
        <v>1</v>
      </c>
      <c r="B62" s="2" t="s">
        <v>49</v>
      </c>
      <c r="C62" s="2">
        <v>4</v>
      </c>
      <c r="D62" s="2" t="s">
        <v>50</v>
      </c>
      <c r="E62" s="5">
        <v>180000</v>
      </c>
      <c r="F62" s="5">
        <f>C62*E62</f>
        <v>720000</v>
      </c>
    </row>
    <row r="63" spans="1:6" ht="30" x14ac:dyDescent="0.25">
      <c r="A63" s="2">
        <v>2</v>
      </c>
      <c r="B63" s="2" t="s">
        <v>51</v>
      </c>
      <c r="C63" s="2">
        <v>1</v>
      </c>
      <c r="D63" s="2" t="s">
        <v>50</v>
      </c>
      <c r="E63" s="5">
        <v>220000</v>
      </c>
      <c r="F63" s="5">
        <f t="shared" ref="F63:F65" si="4">C63*E63</f>
        <v>220000</v>
      </c>
    </row>
    <row r="64" spans="1:6" ht="30" x14ac:dyDescent="0.25">
      <c r="A64" s="2">
        <v>3</v>
      </c>
      <c r="B64" s="2" t="s">
        <v>52</v>
      </c>
      <c r="C64" s="2">
        <v>5</v>
      </c>
      <c r="D64" s="2" t="s">
        <v>50</v>
      </c>
      <c r="E64" s="5">
        <v>140000</v>
      </c>
      <c r="F64" s="5">
        <f t="shared" si="4"/>
        <v>700000</v>
      </c>
    </row>
    <row r="65" spans="1:6" ht="30" x14ac:dyDescent="0.25">
      <c r="A65" s="2">
        <v>4</v>
      </c>
      <c r="B65" s="2" t="s">
        <v>53</v>
      </c>
      <c r="C65" s="2">
        <v>1</v>
      </c>
      <c r="D65" s="2" t="s">
        <v>54</v>
      </c>
      <c r="E65" s="5">
        <v>200000</v>
      </c>
      <c r="F65" s="5">
        <f t="shared" si="4"/>
        <v>200000</v>
      </c>
    </row>
    <row r="66" spans="1:6" ht="15.75" x14ac:dyDescent="0.25">
      <c r="A66" s="2"/>
      <c r="B66" s="4" t="s">
        <v>10</v>
      </c>
      <c r="C66" s="2"/>
      <c r="D66" s="2"/>
      <c r="E66" s="5"/>
      <c r="F66" s="12">
        <f>SUM(F62:F65)</f>
        <v>1840000</v>
      </c>
    </row>
    <row r="69" spans="1:6" x14ac:dyDescent="0.25">
      <c r="A69" s="1" t="s">
        <v>55</v>
      </c>
    </row>
    <row r="70" spans="1:6" x14ac:dyDescent="0.25">
      <c r="A70" s="24" t="s">
        <v>0</v>
      </c>
      <c r="B70" s="24" t="s">
        <v>48</v>
      </c>
      <c r="C70" s="24" t="s">
        <v>2</v>
      </c>
      <c r="D70" s="24" t="s">
        <v>3</v>
      </c>
      <c r="E70" s="24" t="s">
        <v>4</v>
      </c>
      <c r="F70" s="24" t="s">
        <v>5</v>
      </c>
    </row>
    <row r="71" spans="1:6" x14ac:dyDescent="0.25">
      <c r="A71" s="2">
        <v>1</v>
      </c>
      <c r="B71" s="2" t="s">
        <v>56</v>
      </c>
      <c r="C71" s="2">
        <v>60</v>
      </c>
      <c r="D71" s="2" t="s">
        <v>57</v>
      </c>
      <c r="E71" s="5">
        <v>250000</v>
      </c>
      <c r="F71" s="5">
        <f>C71*E71</f>
        <v>15000000</v>
      </c>
    </row>
    <row r="72" spans="1:6" ht="30" x14ac:dyDescent="0.25">
      <c r="A72" s="2">
        <v>2</v>
      </c>
      <c r="B72" s="2" t="s">
        <v>58</v>
      </c>
      <c r="C72" s="2">
        <v>1</v>
      </c>
      <c r="D72" s="2" t="s">
        <v>7</v>
      </c>
      <c r="E72" s="5">
        <v>5000000</v>
      </c>
      <c r="F72" s="5">
        <f t="shared" ref="F72:F74" si="5">C72*E72</f>
        <v>5000000</v>
      </c>
    </row>
    <row r="73" spans="1:6" x14ac:dyDescent="0.25">
      <c r="A73" s="2">
        <v>3</v>
      </c>
      <c r="B73" s="2" t="s">
        <v>59</v>
      </c>
      <c r="C73" s="2">
        <v>1</v>
      </c>
      <c r="D73" s="2" t="s">
        <v>7</v>
      </c>
      <c r="E73" s="5">
        <v>4000000</v>
      </c>
      <c r="F73" s="5">
        <f t="shared" si="5"/>
        <v>4000000</v>
      </c>
    </row>
    <row r="74" spans="1:6" ht="30" x14ac:dyDescent="0.25">
      <c r="A74" s="2">
        <v>4</v>
      </c>
      <c r="B74" s="2" t="s">
        <v>60</v>
      </c>
      <c r="C74" s="2">
        <v>1</v>
      </c>
      <c r="D74" s="2" t="s">
        <v>7</v>
      </c>
      <c r="E74" s="5">
        <v>2500000</v>
      </c>
      <c r="F74" s="5">
        <f t="shared" si="5"/>
        <v>2500000</v>
      </c>
    </row>
    <row r="75" spans="1:6" ht="15.75" x14ac:dyDescent="0.25">
      <c r="A75" s="2"/>
      <c r="B75" s="4" t="s">
        <v>10</v>
      </c>
      <c r="C75" s="2"/>
      <c r="D75" s="2"/>
      <c r="E75" s="5"/>
      <c r="F75" s="12">
        <f>SUM(F71:F74)</f>
        <v>26500000</v>
      </c>
    </row>
    <row r="78" spans="1:6" x14ac:dyDescent="0.25">
      <c r="A78" s="1" t="s">
        <v>55</v>
      </c>
    </row>
    <row r="79" spans="1:6" x14ac:dyDescent="0.25">
      <c r="A79" s="2" t="s">
        <v>0</v>
      </c>
      <c r="B79" s="2" t="s">
        <v>48</v>
      </c>
      <c r="C79" s="2" t="s">
        <v>2</v>
      </c>
      <c r="D79" s="2" t="s">
        <v>3</v>
      </c>
      <c r="E79" s="2" t="s">
        <v>4</v>
      </c>
      <c r="F79" s="2" t="s">
        <v>5</v>
      </c>
    </row>
    <row r="80" spans="1:6" x14ac:dyDescent="0.25">
      <c r="A80" s="2">
        <v>1</v>
      </c>
      <c r="B80" s="2" t="s">
        <v>56</v>
      </c>
      <c r="C80" s="2">
        <v>60</v>
      </c>
      <c r="D80" s="2" t="s">
        <v>57</v>
      </c>
      <c r="E80" s="5">
        <v>250000</v>
      </c>
      <c r="F80" s="5">
        <f>C80*E80</f>
        <v>15000000</v>
      </c>
    </row>
    <row r="81" spans="1:10" ht="30" x14ac:dyDescent="0.25">
      <c r="A81" s="2">
        <v>2</v>
      </c>
      <c r="B81" s="2" t="s">
        <v>58</v>
      </c>
      <c r="C81" s="2">
        <v>1</v>
      </c>
      <c r="D81" s="2" t="s">
        <v>7</v>
      </c>
      <c r="E81" s="5">
        <v>5000000</v>
      </c>
      <c r="F81" s="5">
        <f t="shared" ref="F81:F83" si="6">C81*E81</f>
        <v>5000000</v>
      </c>
    </row>
    <row r="82" spans="1:10" x14ac:dyDescent="0.25">
      <c r="A82" s="2">
        <v>3</v>
      </c>
      <c r="B82" s="2" t="s">
        <v>59</v>
      </c>
      <c r="C82" s="2">
        <v>1</v>
      </c>
      <c r="D82" s="2" t="s">
        <v>7</v>
      </c>
      <c r="E82" s="5">
        <v>4000000</v>
      </c>
      <c r="F82" s="5">
        <f t="shared" si="6"/>
        <v>4000000</v>
      </c>
    </row>
    <row r="83" spans="1:10" ht="30" x14ac:dyDescent="0.25">
      <c r="A83" s="2">
        <v>4</v>
      </c>
      <c r="B83" s="2" t="s">
        <v>60</v>
      </c>
      <c r="C83" s="2">
        <v>1</v>
      </c>
      <c r="D83" s="2" t="s">
        <v>7</v>
      </c>
      <c r="E83" s="5">
        <v>2500000</v>
      </c>
      <c r="F83" s="5">
        <f t="shared" si="6"/>
        <v>2500000</v>
      </c>
      <c r="J83" s="12">
        <f>SUM(F6+F14+F21+F28+F36+F45+F53+F66+F75+F84)</f>
        <v>15771549000</v>
      </c>
    </row>
    <row r="84" spans="1:10" ht="15.75" x14ac:dyDescent="0.25">
      <c r="A84" s="2"/>
      <c r="B84" s="4" t="s">
        <v>10</v>
      </c>
      <c r="C84" s="2"/>
      <c r="D84" s="2"/>
      <c r="E84" s="5"/>
      <c r="F84" s="12">
        <f>SUM(F80:F83)</f>
        <v>26500000</v>
      </c>
    </row>
    <row r="89" spans="1:10" x14ac:dyDescent="0.25">
      <c r="A89" s="16" t="s">
        <v>61</v>
      </c>
      <c r="B89" s="17"/>
      <c r="C89" s="17"/>
    </row>
    <row r="90" spans="1:10" x14ac:dyDescent="0.25">
      <c r="A90" s="2" t="s">
        <v>0</v>
      </c>
      <c r="B90" s="35" t="s">
        <v>48</v>
      </c>
      <c r="C90" s="36"/>
      <c r="D90" s="36"/>
      <c r="E90" s="37"/>
      <c r="F90" s="3" t="s">
        <v>5</v>
      </c>
    </row>
    <row r="91" spans="1:10" x14ac:dyDescent="0.25">
      <c r="A91" s="2">
        <v>1</v>
      </c>
      <c r="B91" s="33" t="s">
        <v>62</v>
      </c>
      <c r="C91" s="33"/>
      <c r="D91" s="33"/>
      <c r="E91" s="33"/>
      <c r="F91" s="5">
        <v>7000000</v>
      </c>
    </row>
    <row r="92" spans="1:10" ht="30" customHeight="1" x14ac:dyDescent="0.25">
      <c r="A92" s="2">
        <v>2</v>
      </c>
      <c r="B92" s="33" t="s">
        <v>63</v>
      </c>
      <c r="C92" s="33"/>
      <c r="D92" s="33"/>
      <c r="E92" s="33"/>
      <c r="F92" s="5">
        <v>122600000</v>
      </c>
    </row>
    <row r="93" spans="1:10" x14ac:dyDescent="0.25">
      <c r="A93" s="2">
        <v>3</v>
      </c>
      <c r="B93" s="33" t="s">
        <v>64</v>
      </c>
      <c r="C93" s="33"/>
      <c r="D93" s="33"/>
      <c r="E93" s="33"/>
      <c r="F93" s="5">
        <v>89844000</v>
      </c>
    </row>
    <row r="94" spans="1:10" x14ac:dyDescent="0.25">
      <c r="A94" s="2">
        <v>4</v>
      </c>
      <c r="B94" s="33" t="s">
        <v>65</v>
      </c>
      <c r="C94" s="33"/>
      <c r="D94" s="33"/>
      <c r="E94" s="33"/>
      <c r="F94" s="5">
        <v>71060000</v>
      </c>
    </row>
    <row r="95" spans="1:10" x14ac:dyDescent="0.25">
      <c r="A95" s="2">
        <v>5</v>
      </c>
      <c r="B95" s="33" t="s">
        <v>66</v>
      </c>
      <c r="C95" s="33"/>
      <c r="D95" s="33"/>
      <c r="E95" s="33"/>
      <c r="F95" s="5">
        <v>53460000</v>
      </c>
    </row>
    <row r="96" spans="1:10" x14ac:dyDescent="0.25">
      <c r="A96" s="2">
        <v>6</v>
      </c>
      <c r="B96" s="33" t="s">
        <v>67</v>
      </c>
      <c r="C96" s="33"/>
      <c r="D96" s="33"/>
      <c r="E96" s="33"/>
      <c r="F96" s="5">
        <v>44770000</v>
      </c>
    </row>
    <row r="97" spans="1:6" x14ac:dyDescent="0.25">
      <c r="A97" s="2">
        <v>7</v>
      </c>
      <c r="B97" s="33" t="s">
        <v>68</v>
      </c>
      <c r="C97" s="33"/>
      <c r="D97" s="33"/>
      <c r="E97" s="33"/>
      <c r="F97" s="5">
        <v>35700000</v>
      </c>
    </row>
    <row r="98" spans="1:6" x14ac:dyDescent="0.25">
      <c r="A98" s="2">
        <v>8</v>
      </c>
      <c r="B98" s="33" t="s">
        <v>69</v>
      </c>
      <c r="C98" s="33"/>
      <c r="D98" s="33"/>
      <c r="E98" s="33"/>
      <c r="F98" s="5">
        <v>20375000</v>
      </c>
    </row>
    <row r="99" spans="1:6" ht="30" customHeight="1" x14ac:dyDescent="0.25">
      <c r="A99" s="2">
        <v>9</v>
      </c>
      <c r="B99" s="33" t="s">
        <v>70</v>
      </c>
      <c r="C99" s="33"/>
      <c r="D99" s="33"/>
      <c r="E99" s="33"/>
      <c r="F99" s="5">
        <v>32800000</v>
      </c>
    </row>
    <row r="100" spans="1:6" x14ac:dyDescent="0.25">
      <c r="A100" s="2">
        <v>10</v>
      </c>
      <c r="B100" s="33" t="s">
        <v>71</v>
      </c>
      <c r="C100" s="33"/>
      <c r="D100" s="33"/>
      <c r="E100" s="33"/>
      <c r="F100" s="5">
        <v>99800000</v>
      </c>
    </row>
    <row r="101" spans="1:6" x14ac:dyDescent="0.25">
      <c r="A101" s="2">
        <v>11</v>
      </c>
      <c r="B101" s="33" t="s">
        <v>72</v>
      </c>
      <c r="C101" s="33"/>
      <c r="D101" s="33"/>
      <c r="E101" s="33"/>
      <c r="F101" s="5">
        <v>26500000</v>
      </c>
    </row>
    <row r="102" spans="1:6" ht="15.75" x14ac:dyDescent="0.25">
      <c r="A102" s="2"/>
      <c r="B102" s="31" t="s">
        <v>10</v>
      </c>
      <c r="C102" s="31"/>
      <c r="D102" s="31"/>
      <c r="E102" s="31"/>
      <c r="F102" s="12">
        <f>J83</f>
        <v>15771549000</v>
      </c>
    </row>
    <row r="103" spans="1:6" x14ac:dyDescent="0.25">
      <c r="A103" s="2"/>
      <c r="B103" s="32" t="s">
        <v>73</v>
      </c>
      <c r="C103" s="32"/>
      <c r="D103" s="32"/>
      <c r="E103" s="32"/>
      <c r="F103" s="5">
        <v>30195450</v>
      </c>
    </row>
    <row r="104" spans="1:6" ht="15.75" x14ac:dyDescent="0.25">
      <c r="A104" s="2"/>
      <c r="B104" s="31" t="s">
        <v>74</v>
      </c>
      <c r="C104" s="31"/>
      <c r="D104" s="31"/>
      <c r="E104" s="31"/>
      <c r="F104" s="12">
        <v>634104450</v>
      </c>
    </row>
  </sheetData>
  <mergeCells count="15">
    <mergeCell ref="B95:E95"/>
    <mergeCell ref="B90:E90"/>
    <mergeCell ref="B91:E91"/>
    <mergeCell ref="B92:E92"/>
    <mergeCell ref="B93:E93"/>
    <mergeCell ref="B94:E94"/>
    <mergeCell ref="B102:E102"/>
    <mergeCell ref="B103:E103"/>
    <mergeCell ref="B104:E104"/>
    <mergeCell ref="B96:E96"/>
    <mergeCell ref="B97:E97"/>
    <mergeCell ref="B98:E98"/>
    <mergeCell ref="B99:E99"/>
    <mergeCell ref="B100:E100"/>
    <mergeCell ref="B101:E10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defaultRowHeight="15" x14ac:dyDescent="0.25"/>
  <cols>
    <col min="2" max="2" width="23.7109375" customWidth="1"/>
    <col min="3" max="3" width="33.5703125" customWidth="1"/>
  </cols>
  <sheetData>
    <row r="1" spans="1:3" x14ac:dyDescent="0.25">
      <c r="A1" s="16" t="s">
        <v>61</v>
      </c>
      <c r="B1" s="17"/>
      <c r="C1" s="17"/>
    </row>
    <row r="2" spans="1:3" x14ac:dyDescent="0.25">
      <c r="A2" s="2" t="s">
        <v>0</v>
      </c>
      <c r="B2" s="2" t="s">
        <v>48</v>
      </c>
      <c r="C2" s="2" t="s">
        <v>5</v>
      </c>
    </row>
    <row r="3" spans="1:3" x14ac:dyDescent="0.25">
      <c r="A3" s="2">
        <v>1</v>
      </c>
      <c r="B3" s="2" t="s">
        <v>62</v>
      </c>
      <c r="C3" s="5">
        <v>7000000</v>
      </c>
    </row>
    <row r="4" spans="1:3" ht="30" x14ac:dyDescent="0.25">
      <c r="A4" s="2">
        <v>2</v>
      </c>
      <c r="B4" s="2" t="s">
        <v>63</v>
      </c>
      <c r="C4" s="5">
        <v>122600000</v>
      </c>
    </row>
    <row r="5" spans="1:3" x14ac:dyDescent="0.25">
      <c r="A5" s="2">
        <v>3</v>
      </c>
      <c r="B5" s="2" t="s">
        <v>64</v>
      </c>
      <c r="C5" s="5">
        <v>89844000</v>
      </c>
    </row>
    <row r="6" spans="1:3" x14ac:dyDescent="0.25">
      <c r="A6" s="2">
        <v>4</v>
      </c>
      <c r="B6" s="2" t="s">
        <v>65</v>
      </c>
      <c r="C6" s="5">
        <v>71060000</v>
      </c>
    </row>
    <row r="7" spans="1:3" x14ac:dyDescent="0.25">
      <c r="A7" s="2">
        <v>5</v>
      </c>
      <c r="B7" s="2" t="s">
        <v>66</v>
      </c>
      <c r="C7" s="5">
        <v>53460000</v>
      </c>
    </row>
    <row r="8" spans="1:3" x14ac:dyDescent="0.25">
      <c r="A8" s="2">
        <v>6</v>
      </c>
      <c r="B8" s="2" t="s">
        <v>67</v>
      </c>
      <c r="C8" s="5">
        <v>44770000</v>
      </c>
    </row>
    <row r="9" spans="1:3" x14ac:dyDescent="0.25">
      <c r="A9" s="2">
        <v>7</v>
      </c>
      <c r="B9" s="2" t="s">
        <v>68</v>
      </c>
      <c r="C9" s="5">
        <v>35700000</v>
      </c>
    </row>
    <row r="10" spans="1:3" x14ac:dyDescent="0.25">
      <c r="A10" s="2">
        <v>8</v>
      </c>
      <c r="B10" s="2" t="s">
        <v>69</v>
      </c>
      <c r="C10" s="5">
        <v>20375000</v>
      </c>
    </row>
    <row r="11" spans="1:3" ht="30" x14ac:dyDescent="0.25">
      <c r="A11" s="2">
        <v>9</v>
      </c>
      <c r="B11" s="2" t="s">
        <v>70</v>
      </c>
      <c r="C11" s="5">
        <v>32800000</v>
      </c>
    </row>
    <row r="12" spans="1:3" x14ac:dyDescent="0.25">
      <c r="A12" s="2">
        <v>10</v>
      </c>
      <c r="B12" s="2" t="s">
        <v>71</v>
      </c>
      <c r="C12" s="5">
        <v>99800000</v>
      </c>
    </row>
    <row r="13" spans="1:3" x14ac:dyDescent="0.25">
      <c r="A13" s="2">
        <v>11</v>
      </c>
      <c r="B13" s="2" t="s">
        <v>72</v>
      </c>
      <c r="C13" s="5">
        <v>26500000</v>
      </c>
    </row>
    <row r="14" spans="1:3" ht="15.75" x14ac:dyDescent="0.25">
      <c r="A14" s="2"/>
      <c r="B14" s="4" t="s">
        <v>10</v>
      </c>
      <c r="C14" s="12">
        <v>603909000</v>
      </c>
    </row>
    <row r="15" spans="1:3" ht="30" x14ac:dyDescent="0.25">
      <c r="A15" s="2"/>
      <c r="B15" s="2" t="s">
        <v>73</v>
      </c>
      <c r="C15" s="5">
        <v>30195450</v>
      </c>
    </row>
    <row r="16" spans="1:3" ht="15.75" x14ac:dyDescent="0.25">
      <c r="A16" s="2"/>
      <c r="B16" s="4" t="s">
        <v>74</v>
      </c>
      <c r="C16" s="12">
        <v>634104450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RAB</vt:lpstr>
      <vt:lpstr>RAB2</vt:lpstr>
      <vt:lpstr>RAB3</vt:lpstr>
      <vt:lpstr>RAB4</vt:lpstr>
      <vt:lpstr>RAB5</vt:lpstr>
      <vt:lpstr>RAB6</vt:lpstr>
      <vt:lpstr>RAB!Print_Area</vt:lpstr>
      <vt:lpstr>'RAB2'!Xf6580487d60abebf96cd1ff2c91b26c466c7504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Mu'id</dc:creator>
  <cp:lastModifiedBy>Mu'id</cp:lastModifiedBy>
  <cp:lastPrinted>2026-05-22T12:17:56Z</cp:lastPrinted>
  <dcterms:created xsi:type="dcterms:W3CDTF">2026-05-22T10:03:02Z</dcterms:created>
  <dcterms:modified xsi:type="dcterms:W3CDTF">2026-05-22T22:28:47Z</dcterms:modified>
</cp:coreProperties>
</file>